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220" windowWidth="20490" windowHeight="4710" tabRatio="1000" activeTab="1"/>
  </bookViews>
  <sheets>
    <sheet name="CP1" sheetId="266" r:id="rId1"/>
    <sheet name="CP2" sheetId="150" r:id="rId2"/>
    <sheet name="CP3" sheetId="329" r:id="rId3"/>
    <sheet name="CP4" sheetId="330" r:id="rId4"/>
    <sheet name="CP5" sheetId="151" r:id="rId5"/>
    <sheet name="CP6" sheetId="331" r:id="rId6"/>
    <sheet name="JUSTIF GLOBAL" sheetId="172" r:id="rId7"/>
    <sheet name="CP7" sheetId="270" r:id="rId8"/>
    <sheet name="C.P. 8" sheetId="272" r:id="rId9"/>
    <sheet name="C.P. 8A" sheetId="273" r:id="rId10"/>
    <sheet name="CP9" sheetId="332" r:id="rId11"/>
    <sheet name="CP9 SISTEMA" sheetId="333" r:id="rId12"/>
    <sheet name="CP9 A" sheetId="262" r:id="rId13"/>
    <sheet name="CP10" sheetId="334" r:id="rId14"/>
    <sheet name="CP10 SISTEMA" sheetId="335" r:id="rId15"/>
    <sheet name="CP11" sheetId="192" r:id="rId16"/>
    <sheet name="CP12 62422" sheetId="351" r:id="rId17"/>
    <sheet name="CP12 62204" sheetId="352" r:id="rId18"/>
    <sheet name="CP12 61425 02 25 27" sheetId="353" r:id="rId19"/>
    <sheet name="CP12 61424 02 25 27" sheetId="354" r:id="rId20"/>
    <sheet name="CP12 61422 02 25 24" sheetId="355" r:id="rId21"/>
    <sheet name="CP12 6000 61421" sheetId="356" r:id="rId22"/>
    <sheet name="CP12 61418 02 25 24" sheetId="357" r:id="rId23"/>
    <sheet name="CP12 61415 02 25 11" sheetId="358" r:id="rId24"/>
    <sheet name="CP12 61414 02 25 27" sheetId="359" r:id="rId25"/>
    <sheet name="CP12 61413   02 15" sheetId="360" r:id="rId26"/>
    <sheet name="CP12 61411  02 25 11" sheetId="361" r:id="rId27"/>
    <sheet name="CP12 61410  02 25 11" sheetId="362" r:id="rId28"/>
    <sheet name="CP12 61409 02 25 11" sheetId="363" r:id="rId29"/>
    <sheet name="CP12 61408 02 25 11" sheetId="364" r:id="rId30"/>
    <sheet name="CP12 61406 02 15" sheetId="365" r:id="rId31"/>
    <sheet name="CP12 61404 02 15" sheetId="366" r:id="rId32"/>
    <sheet name="CP12 6000 61207" sheetId="367" r:id="rId33"/>
    <sheet name="CP12 61205 02 25 11" sheetId="368" r:id="rId34"/>
    <sheet name="CP12 61204 02 25 11" sheetId="369" r:id="rId35"/>
    <sheet name="CP12 61201 02 15" sheetId="370" r:id="rId36"/>
    <sheet name="CP12 61105" sheetId="371" r:id="rId37"/>
    <sheet name="CP12 61102 02 25 11" sheetId="372" r:id="rId38"/>
    <sheet name="CP12 JUST" sheetId="350" r:id="rId39"/>
    <sheet name="C.P. 13" sheetId="348" r:id="rId40"/>
    <sheet name="JUST CP 13" sheetId="349" r:id="rId41"/>
    <sheet name="CP14" sheetId="177" r:id="rId42"/>
    <sheet name="JCP14" sheetId="178" r:id="rId43"/>
    <sheet name="Anexo Informativo" sheetId="79" r:id="rId44"/>
    <sheet name="CP15" sheetId="29" r:id="rId45"/>
    <sheet name="JCP15" sheetId="179" r:id="rId46"/>
    <sheet name="CP16 O Y M ext" sheetId="181" r:id="rId47"/>
    <sheet name="JCP16 ext" sheetId="182" r:id="rId48"/>
    <sheet name="CP16A" sheetId="271" r:id="rId49"/>
    <sheet name="CP17 FORT FIN" sheetId="336" r:id="rId50"/>
    <sheet name="CP17 JUST FORT FIN" sheetId="337" r:id="rId51"/>
    <sheet name="CP17 PRO REG 16" sheetId="338" r:id="rId52"/>
    <sheet name="CP17 JUST PRO REG 16" sheetId="339" r:id="rId53"/>
    <sheet name="CP17 FORTALECE" sheetId="340" r:id="rId54"/>
    <sheet name="CP17 JUST FORTALECE" sheetId="341" r:id="rId55"/>
    <sheet name="CP17 P.D.R. 2017" sheetId="342" r:id="rId56"/>
    <sheet name="CP17 JUST P.D.R. 17" sheetId="343" r:id="rId57"/>
    <sheet name="CP17 PDR II C" sheetId="344" r:id="rId58"/>
    <sheet name="CP17 JUST PDR II C" sheetId="345" r:id="rId59"/>
    <sheet name="CP17 PREP " sheetId="346" r:id="rId60"/>
    <sheet name="CP17 JUST PREP" sheetId="347" r:id="rId61"/>
    <sheet name="CP18 EFECTOS EC ext" sheetId="183" r:id="rId62"/>
  </sheets>
  <definedNames>
    <definedName name="_xlnm.Print_Titles" localSheetId="39">'C.P. 13'!$1:$18</definedName>
    <definedName name="_xlnm.Print_Titles" localSheetId="8">'C.P. 8'!$1:$6</definedName>
    <definedName name="_xlnm.Print_Titles" localSheetId="0">'CP1'!$2:$7</definedName>
    <definedName name="_xlnm.Print_Titles" localSheetId="13">'CP10'!$6:$8</definedName>
    <definedName name="_xlnm.Print_Titles" localSheetId="15">'CP11'!$2:$7</definedName>
    <definedName name="_xlnm.Print_Titles" localSheetId="32">'CP12 6000 61207'!$1:$11</definedName>
    <definedName name="_xlnm.Print_Titles" localSheetId="21">'CP12 6000 61421'!$1:$11</definedName>
    <definedName name="_xlnm.Print_Titles" localSheetId="37">'CP12 61102 02 25 11'!$1:$11</definedName>
    <definedName name="_xlnm.Print_Titles" localSheetId="34">'CP12 61204 02 25 11'!$1:$11</definedName>
    <definedName name="_xlnm.Print_Titles" localSheetId="31">'CP12 61404 02 15'!$1:$11</definedName>
    <definedName name="_xlnm.Print_Titles" localSheetId="30">'CP12 61406 02 15'!$1:$11</definedName>
    <definedName name="_xlnm.Print_Titles" localSheetId="29">'CP12 61408 02 25 11'!$1:$11</definedName>
    <definedName name="_xlnm.Print_Titles" localSheetId="28">'CP12 61409 02 25 11'!$1:$11</definedName>
    <definedName name="_xlnm.Print_Titles" localSheetId="24">'CP12 61414 02 25 27'!$1:$11</definedName>
    <definedName name="_xlnm.Print_Titles" localSheetId="22">'CP12 61418 02 25 24'!$1:$11</definedName>
    <definedName name="_xlnm.Print_Titles" localSheetId="20">'CP12 61422 02 25 24'!$1:$11</definedName>
    <definedName name="_xlnm.Print_Titles" localSheetId="19">'CP12 61424 02 25 27'!$1:$11</definedName>
    <definedName name="_xlnm.Print_Titles" localSheetId="18">'CP12 61425 02 25 27'!$1:$11</definedName>
    <definedName name="_xlnm.Print_Titles" localSheetId="38">'CP12 JUST'!$1:$8</definedName>
    <definedName name="_xlnm.Print_Titles" localSheetId="44">'CP15'!$1:$7</definedName>
    <definedName name="_xlnm.Print_Titles" localSheetId="48">CP16A!$1:$9</definedName>
    <definedName name="_xlnm.Print_Titles" localSheetId="52">'CP17 JUST PRO REG 16'!$1:$7</definedName>
    <definedName name="_xlnm.Print_Titles" localSheetId="51">'CP17 PRO REG 16'!$1:$8</definedName>
    <definedName name="_xlnm.Print_Titles" localSheetId="1">'CP2'!$1:$6</definedName>
    <definedName name="_xlnm.Print_Titles" localSheetId="2">'CP3'!$1:$7</definedName>
    <definedName name="_xlnm.Print_Titles" localSheetId="3">'CP4'!$2:$5</definedName>
    <definedName name="_xlnm.Print_Titles" localSheetId="7">'CP7'!$1:$7</definedName>
    <definedName name="_xlnm.Print_Titles" localSheetId="10">'CP9'!$6:$8</definedName>
    <definedName name="_xlnm.Print_Titles" localSheetId="12">'CP9 A'!$2:$8</definedName>
    <definedName name="_xlnm.Print_Titles" localSheetId="45">'JCP15'!$1:$5</definedName>
    <definedName name="_xlnm.Print_Titles" localSheetId="40">'JUST CP 13'!$1:$9</definedName>
  </definedNames>
  <calcPr calcId="145621"/>
</workbook>
</file>

<file path=xl/calcChain.xml><?xml version="1.0" encoding="utf-8"?>
<calcChain xmlns="http://schemas.openxmlformats.org/spreadsheetml/2006/main">
  <c r="A32" i="172" l="1"/>
  <c r="F13" i="79" l="1"/>
  <c r="F12" i="79"/>
  <c r="F11" i="79"/>
  <c r="F10" i="79"/>
  <c r="C26" i="79"/>
  <c r="C24" i="79"/>
  <c r="C22" i="79"/>
  <c r="C21" i="79"/>
  <c r="C20" i="79"/>
  <c r="C19" i="79"/>
  <c r="C16" i="79"/>
  <c r="C13" i="79"/>
  <c r="C12" i="79"/>
  <c r="C11" i="79"/>
  <c r="C10" i="79"/>
  <c r="C25" i="79" l="1"/>
  <c r="C23" i="79"/>
  <c r="C15" i="79"/>
  <c r="F9" i="79" l="1"/>
  <c r="C18" i="79"/>
  <c r="C9" i="79"/>
  <c r="F27" i="79" l="1"/>
  <c r="C27" i="79"/>
</calcChain>
</file>

<file path=xl/comments1.xml><?xml version="1.0" encoding="utf-8"?>
<comments xmlns="http://schemas.openxmlformats.org/spreadsheetml/2006/main">
  <authors>
    <author>Luffi</author>
  </authors>
  <commentList>
    <comment ref="E40" authorId="0">
      <text>
        <r>
          <rPr>
            <b/>
            <sz val="9"/>
            <color indexed="81"/>
            <rFont val="Tahoma"/>
            <family val="2"/>
          </rPr>
          <t>Luffi:</t>
        </r>
        <r>
          <rPr>
            <sz val="9"/>
            <color indexed="81"/>
            <rFont val="Tahoma"/>
            <family val="2"/>
          </rPr>
          <t xml:space="preserve">
adefas 5.5.9.1
OBRAS 5.6.1.1</t>
        </r>
      </text>
    </comment>
    <comment ref="E66" authorId="0">
      <text>
        <r>
          <rPr>
            <b/>
            <sz val="9"/>
            <color indexed="81"/>
            <rFont val="Tahoma"/>
            <family val="2"/>
          </rPr>
          <t>Luffi:</t>
        </r>
        <r>
          <rPr>
            <sz val="9"/>
            <color indexed="81"/>
            <rFont val="Tahoma"/>
            <family val="2"/>
          </rPr>
          <t xml:space="preserve">
intereses 5.4.1.1</t>
        </r>
      </text>
    </comment>
    <comment ref="E68" authorId="0">
      <text>
        <r>
          <rPr>
            <b/>
            <sz val="9"/>
            <color indexed="81"/>
            <rFont val="Tahoma"/>
            <family val="2"/>
          </rPr>
          <t>Luffi:</t>
        </r>
        <r>
          <rPr>
            <sz val="9"/>
            <color indexed="81"/>
            <rFont val="Tahoma"/>
            <family val="2"/>
          </rPr>
          <t xml:space="preserve">
Diferencia entre origenes y aplicaciones SIN CONSIDERAR BANCOS, RESULT DEL EJERCICIO Y ACTIVOS FIJOS</t>
        </r>
      </text>
    </comment>
  </commentList>
</comments>
</file>

<file path=xl/sharedStrings.xml><?xml version="1.0" encoding="utf-8"?>
<sst xmlns="http://schemas.openxmlformats.org/spreadsheetml/2006/main" count="7983" uniqueCount="2198">
  <si>
    <t>EDIFICACION HABITACIONAL</t>
  </si>
  <si>
    <t>Otorgado</t>
  </si>
  <si>
    <t>Presupuesto</t>
  </si>
  <si>
    <t>MENOS: GASTOS EFECTUADOS DEL 01 DE ENERO AL 31 DE DICIEMBRE</t>
  </si>
  <si>
    <t>C.P. 1</t>
  </si>
  <si>
    <t>Movimiento Anual</t>
  </si>
  <si>
    <t>C.P. 2</t>
  </si>
  <si>
    <t>C.P. 3</t>
  </si>
  <si>
    <t>C.P. 6</t>
  </si>
  <si>
    <t>Ene - Dic</t>
  </si>
  <si>
    <t>C.P. 8</t>
  </si>
  <si>
    <t>Inicial</t>
  </si>
  <si>
    <t>Ampliación</t>
  </si>
  <si>
    <t>Reducción</t>
  </si>
  <si>
    <t>Modificado</t>
  </si>
  <si>
    <t>Variación</t>
  </si>
  <si>
    <t>11</t>
  </si>
  <si>
    <t>Predial Ejidal</t>
  </si>
  <si>
    <t>DESGLOSE DE TRANSFERENCIAS, ASIGNACIONES, SUBSIDIOS Y OTRAS AYUDAS</t>
  </si>
  <si>
    <t>EMPRÉSTITOS Y CRÉDITOS CONTRATADOS A NOMBRE DEL AYUNTAMIENTO</t>
  </si>
  <si>
    <t>Justificaciones al Informe sobre la Situación de la Deuda Pública</t>
  </si>
  <si>
    <t>Concepto</t>
  </si>
  <si>
    <t>Justificaciones</t>
  </si>
  <si>
    <t>Crédito Banorte Reestructura 2007</t>
  </si>
  <si>
    <t>Este concepto corresponde a la deuda en UDIS que tenía el Municipio con Fapes y Banobras y que fue reestructurada durante el mes de febrero de 2007 por un plazo de 20 años.</t>
  </si>
  <si>
    <t>Fideicomiso Fondo Revolvente CEA</t>
  </si>
  <si>
    <t>Corresponde al crédito adquirido por el Municipio durante el mes de enero de 2009 para la Construccion de una Planta de Tratamiento de Aguas Residuales, mismo que concluirá en el año 2024.</t>
  </si>
  <si>
    <t>Corresponde al crédito adquirido por el Municipio durante el mes de septiembre 2009 para la Construccion de Planta de Tratamiento de Aguas Residuales, que concluirá en el ejercicio 2024.</t>
  </si>
  <si>
    <t>DIFERENCIA</t>
  </si>
  <si>
    <t>EGRESOS</t>
  </si>
  <si>
    <t>30% Zona Federal</t>
  </si>
  <si>
    <t>12</t>
  </si>
  <si>
    <t>BALANZA DE COMPROBACIÓN</t>
  </si>
  <si>
    <t>Presupuestado</t>
  </si>
  <si>
    <t>1.2.4.6</t>
  </si>
  <si>
    <t>MAQUINARIA, OTROS EQUIPOS Y HERRAMIENTAS</t>
  </si>
  <si>
    <t>1.2.7.9</t>
  </si>
  <si>
    <t>OTROS ACTIVOS DIFERIDOS</t>
  </si>
  <si>
    <t>2.1.2.1</t>
  </si>
  <si>
    <t>PROVEEDORES POR PAGAR A CORTO PLAZO</t>
  </si>
  <si>
    <t>2.1.6.5</t>
  </si>
  <si>
    <t>PRIMA QUINQUENAL</t>
  </si>
  <si>
    <t>REMUNERACIONES POR TIEMPO EXTRA</t>
  </si>
  <si>
    <t>4000</t>
  </si>
  <si>
    <t>5000</t>
  </si>
  <si>
    <t>ESTADO ANALÍTICO DEL ACTIVO</t>
  </si>
  <si>
    <t>Cuenta Contable</t>
  </si>
  <si>
    <t>Cargos al Periodo</t>
  </si>
  <si>
    <t>Abonos del Periodo</t>
  </si>
  <si>
    <t>ACTIVO</t>
  </si>
  <si>
    <t>ACTIVO CIRCULANTE</t>
  </si>
  <si>
    <t>ACTIVO NO CIRCULANTE</t>
  </si>
  <si>
    <t>Capítulo y Partida</t>
  </si>
  <si>
    <t>INGRESOS POR VENTA DE BIENES Y SERVICIOS</t>
  </si>
  <si>
    <t>Saldo Final al</t>
  </si>
  <si>
    <t>DEUDA PUBLICA</t>
  </si>
  <si>
    <t>1.1.1.1</t>
  </si>
  <si>
    <t>EFECTIVO</t>
  </si>
  <si>
    <t>1.1.1.2</t>
  </si>
  <si>
    <t>BANCOS/TESORERIA</t>
  </si>
  <si>
    <t>1.1.2.3</t>
  </si>
  <si>
    <t>DEUDORES DIVERSOS POR COBRAR A CORTO PLAZO</t>
  </si>
  <si>
    <t>1.2.3.1</t>
  </si>
  <si>
    <t>1.2.4.1</t>
  </si>
  <si>
    <t>MOBILIARIO Y EQUIPO DE ADMINISTRACION</t>
  </si>
  <si>
    <t>1.2.4.4</t>
  </si>
  <si>
    <t>EQUIPO DE TRANSPORTE</t>
  </si>
  <si>
    <t>Partida</t>
  </si>
  <si>
    <t xml:space="preserve"> </t>
  </si>
  <si>
    <t>Comunidad</t>
  </si>
  <si>
    <t>Periodo Actual</t>
  </si>
  <si>
    <t>Periodo Anterior</t>
  </si>
  <si>
    <t>ESTADO DE ACTIVIDADES</t>
  </si>
  <si>
    <t>PAGO DE INTERESES A LARGO PLAZO</t>
  </si>
  <si>
    <t>ADEFAS</t>
  </si>
  <si>
    <t>0221-012</t>
  </si>
  <si>
    <t>AMORTIZACION</t>
  </si>
  <si>
    <t>OTROS SERVICIOS GENERALES</t>
  </si>
  <si>
    <t>C.O.D. DEUDORES POR TERRENOS</t>
  </si>
  <si>
    <t>Cuotas</t>
  </si>
  <si>
    <t>Congresos y convenciones</t>
  </si>
  <si>
    <t>Impuestos y derechos</t>
  </si>
  <si>
    <t>Servicios asistenciales</t>
  </si>
  <si>
    <t>Becas a hijos de Personal Sindicalizado segpun claúsula de contrato</t>
  </si>
  <si>
    <t>Deportistas</t>
  </si>
  <si>
    <t>Personal Pensionado del Ayuntamiento</t>
  </si>
  <si>
    <t>Personal Jubilado del Ayuntamiento</t>
  </si>
  <si>
    <t>BECAS Y OTRAS AYUDAS PARA PROGRAMAS DE CAPACITACIÓN</t>
  </si>
  <si>
    <t>AYUDAS SOCIALES A INSTITUCIONES DE ENSEÑANZA</t>
  </si>
  <si>
    <t>PENSIONES</t>
  </si>
  <si>
    <t>JUBILACIONES</t>
  </si>
  <si>
    <t>AMORTIZACION CAPITAL A LARGO PLAZO</t>
  </si>
  <si>
    <t>SERVICIOS PERSONALES</t>
  </si>
  <si>
    <t>C.O.D. EQUIPO DE TRANSP. EN COMODATO</t>
  </si>
  <si>
    <t>CONCEPTO</t>
  </si>
  <si>
    <t>0221-013</t>
  </si>
  <si>
    <t>Diversos pagos por concepto de servicios personales de ejercicios anteriores.</t>
  </si>
  <si>
    <t>PREDIO SUP 34883.58 M2 LAS PLAYITAS</t>
  </si>
  <si>
    <t>VARIACION</t>
  </si>
  <si>
    <t>SUELDOS</t>
  </si>
  <si>
    <t>8000</t>
  </si>
  <si>
    <t>Materiales y Suministros</t>
  </si>
  <si>
    <t>Aportaciones</t>
  </si>
  <si>
    <t>A C T I V O</t>
  </si>
  <si>
    <t>P A S I V O</t>
  </si>
  <si>
    <t>PARTICIPACIONES Y APORTACIONES</t>
  </si>
  <si>
    <t>Servicios Generales</t>
  </si>
  <si>
    <t>CLAVE</t>
  </si>
  <si>
    <t>IMPUESTOS</t>
  </si>
  <si>
    <t>DERECHOS</t>
  </si>
  <si>
    <t>INGRESOS</t>
  </si>
  <si>
    <t>C.O.D. PROVISION FORTAMUN</t>
  </si>
  <si>
    <t>APORTACIONES DE SEGURIDAD SOCIAL</t>
  </si>
  <si>
    <t>Fletes y maniobras</t>
  </si>
  <si>
    <t>%</t>
  </si>
  <si>
    <t>Material de limpieza</t>
  </si>
  <si>
    <t>Cal, yeso y  productos de yeso</t>
  </si>
  <si>
    <t>Materiales complementarios</t>
  </si>
  <si>
    <t>Combustibles</t>
  </si>
  <si>
    <t>Lubricantes y Aditivos</t>
  </si>
  <si>
    <t>Vestuario y uniformes</t>
  </si>
  <si>
    <t>Herramientas menores</t>
  </si>
  <si>
    <t>Servicio Postal</t>
  </si>
  <si>
    <t>Arrendamiento de terrenos</t>
  </si>
  <si>
    <t>Arrendamiento de edificios</t>
  </si>
  <si>
    <t>7000</t>
  </si>
  <si>
    <t>INGRESOS POR VENTA DE BIENES Y SERVICIOS (PARAMUNICIPALES)</t>
  </si>
  <si>
    <t>Sistema Para el Desarrollo Integral de la Familia (DIF)</t>
  </si>
  <si>
    <t>Promotora Inmobiliaria de Guaymas</t>
  </si>
  <si>
    <t>Consejo Municipal para la Concertación de Obra Pública  (CMCOP)</t>
  </si>
  <si>
    <t>Administración Portuaria Integral Municipal (APIM) de Guaymas, S.A. de C.V.</t>
  </si>
  <si>
    <t>Centro Histórico y Turístico de Guaymas</t>
  </si>
  <si>
    <t>TOTALES</t>
  </si>
  <si>
    <t>Nombre de la empresa, institución o ente público</t>
  </si>
  <si>
    <t>Fecha de contratación</t>
  </si>
  <si>
    <t>Plazo</t>
  </si>
  <si>
    <t>Uso del Crédito</t>
  </si>
  <si>
    <t>TERRENOS</t>
  </si>
  <si>
    <t>APLICACIONES</t>
  </si>
  <si>
    <t>6000</t>
  </si>
  <si>
    <t>Instituto de Festividades de Guaymas</t>
  </si>
  <si>
    <t>Estudios y proyectos</t>
  </si>
  <si>
    <t>Mejoramiento de imagen urbana</t>
  </si>
  <si>
    <t>Adefas</t>
  </si>
  <si>
    <t>Anticipo de Participaciones</t>
  </si>
  <si>
    <t>Bienes, Servicios y Ret.</t>
  </si>
  <si>
    <t>TRANSFERENCIAS INTERNAS OTORGADAS A ENTIDADES PARAESTATALES NO EMPRESARIALES Y NO FINANCIERAS</t>
  </si>
  <si>
    <t>Transferencias para Servicios Personales</t>
  </si>
  <si>
    <t>Transferencias para Gastos de Operación</t>
  </si>
  <si>
    <t>SUBSIDIOS DE VIVIENDA</t>
  </si>
  <si>
    <t>(Se anexa Relación Analítica)</t>
  </si>
  <si>
    <t>Organismos Paramunicipales</t>
  </si>
  <si>
    <t>AYUDAS SOCIALES A PERSONAS</t>
  </si>
  <si>
    <t>Ayudas Sociales a Personas</t>
  </si>
  <si>
    <t>C.O.D. DEUDORES IMPTO PREDIAL</t>
  </si>
  <si>
    <t>C.O.D. CREDITO AL SAL. X ACREDITAR</t>
  </si>
  <si>
    <t>DESGLOSE DEL CAPITULO 9000 DEUDA PUBLICA</t>
  </si>
  <si>
    <t>15 años</t>
  </si>
  <si>
    <t>CRÈDITO BANORTE REESTRUCTURA 2007</t>
  </si>
  <si>
    <t>20 años</t>
  </si>
  <si>
    <t>Refinanciamiento para cancelaciòn de deuda Fapes y Banobras</t>
  </si>
  <si>
    <t>Instituto Municipal de Cultura y Arte de Guaymas</t>
  </si>
  <si>
    <t>MATERIALES Y SUMINISTROS</t>
  </si>
  <si>
    <t>SERVICIOS GENERALES</t>
  </si>
  <si>
    <t>MUNICIPIO DE GUAYMAS, SONORA</t>
  </si>
  <si>
    <t>DENOMINACION</t>
  </si>
  <si>
    <t>Debe</t>
  </si>
  <si>
    <t>Haber</t>
  </si>
  <si>
    <t>MATERIALES DE SEGURIDA PUBLICA</t>
  </si>
  <si>
    <t>HERRAMIENTAS MENORES</t>
  </si>
  <si>
    <t>ENERGIA ELECTRICA</t>
  </si>
  <si>
    <t>TELEFONIA TRADICIONAL</t>
  </si>
  <si>
    <t>TELEFONIA CELULAR</t>
  </si>
  <si>
    <t>SERVICIOS POSTALES Y TELEGRAFICOS</t>
  </si>
  <si>
    <t>ARRENDAMIENTO DE TERRENOS</t>
  </si>
  <si>
    <t>ARRENDAMIENTO DE EDIFICIOS</t>
  </si>
  <si>
    <t>SERVICIOS DE CAPACITACION</t>
  </si>
  <si>
    <t>SERVICIOS FINANCIEROS Y BANCARIOS</t>
  </si>
  <si>
    <t>SEGUROS DE BIENES PATRIMONIALES</t>
  </si>
  <si>
    <t>FLETES Y MANIOBRAS</t>
  </si>
  <si>
    <t>MUNICIPIO DE GUAYMAS SONORA</t>
  </si>
  <si>
    <t xml:space="preserve">MUNICIPIO DE GUAYMAS SONORA </t>
  </si>
  <si>
    <t>MUNICIPIO DE GUAYMAS SONORA.</t>
  </si>
  <si>
    <t>PENSIONES Y JUBILACIONES</t>
  </si>
  <si>
    <t>INDEMNIZACIONES</t>
  </si>
  <si>
    <t>DONATIVOS</t>
  </si>
  <si>
    <t>Servicios Personales</t>
  </si>
  <si>
    <t>Otros Impuestos</t>
  </si>
  <si>
    <t>IMPORTE</t>
  </si>
  <si>
    <t>Honorarios Especiales</t>
  </si>
  <si>
    <t>Participaciones</t>
  </si>
  <si>
    <t>MUNICIPIO DE GUAYMAS, SONORA, PERIODO:</t>
  </si>
  <si>
    <t>AMORTIZACION DEUDA INTERNA</t>
  </si>
  <si>
    <t>OTROS</t>
  </si>
  <si>
    <t>TIEMPO EXTRA</t>
  </si>
  <si>
    <t>Autorización Ayto/Congreso</t>
  </si>
  <si>
    <t>Importe Total</t>
  </si>
  <si>
    <t>Ver relación analítica</t>
  </si>
  <si>
    <t>Establecido</t>
  </si>
  <si>
    <t>Cuenta Corriente</t>
  </si>
  <si>
    <t>Bienes y Servicios</t>
  </si>
  <si>
    <t>Justificación</t>
  </si>
  <si>
    <t>Importe</t>
  </si>
  <si>
    <t>INGRESOS Y OTROS BENEFICIOS</t>
  </si>
  <si>
    <t>GASTOS Y OTRAS PÉRDIDAS</t>
  </si>
  <si>
    <t>Total de Gastos y Otras Pérdidas</t>
  </si>
  <si>
    <t>HACIENDA PÚBLICA/PATRIMONIO</t>
  </si>
  <si>
    <t>TOTAL HACIENDA PÚBLICA/PATRIMONIO:</t>
  </si>
  <si>
    <t>Clave</t>
  </si>
  <si>
    <t>1000</t>
  </si>
  <si>
    <t>Apoyos provenientes de aportaciones Federales o Estatales</t>
  </si>
  <si>
    <t>INTERESES GANADOS</t>
  </si>
  <si>
    <t>INGRESOS POR EJERCER</t>
  </si>
  <si>
    <t>IMPORTE A JUSTIFICAR</t>
  </si>
  <si>
    <t xml:space="preserve">DESCRIPCION DEL GASTO </t>
  </si>
  <si>
    <t>PRESUPUESTO AL PERIODO</t>
  </si>
  <si>
    <t>EJERCIDO A LA FECHA</t>
  </si>
  <si>
    <t>OBLIGACIONES FINANCIERAS</t>
  </si>
  <si>
    <t>Ayudas sociales a personas</t>
  </si>
  <si>
    <t>Becas educativas</t>
  </si>
  <si>
    <t>Fomento deportivo</t>
  </si>
  <si>
    <t>Ayudas culturales y sociales</t>
  </si>
  <si>
    <t>Pensiones</t>
  </si>
  <si>
    <t>Jubilaciones</t>
  </si>
  <si>
    <t>Herramientas</t>
  </si>
  <si>
    <t>Software</t>
  </si>
  <si>
    <t>Ayudas Sociales</t>
  </si>
  <si>
    <t>SEGURIDAD PUBLICA EN COMISARIAS</t>
  </si>
  <si>
    <t>MUNICIPIO DE GUAYMAS, SONORA.</t>
  </si>
  <si>
    <t>Efectivo</t>
  </si>
  <si>
    <t>Bancos/Tesorería</t>
  </si>
  <si>
    <t>Deudores Diversos por Cobrar a Corto Plazo</t>
  </si>
  <si>
    <t>Mobiliario y Equipo de Administración</t>
  </si>
  <si>
    <t>Maquinaria, Otros Equipos y Herramientas</t>
  </si>
  <si>
    <t>Otros Activos Diferidos</t>
  </si>
  <si>
    <t>Donaciones de Capital</t>
  </si>
  <si>
    <t>Resultados de Ejercicios Anteriores</t>
  </si>
  <si>
    <t>Resultados del Ejercicio: (Ahorro/Desahorro)</t>
  </si>
  <si>
    <t>Cuentas por Pagar a Corto Plazo</t>
  </si>
  <si>
    <t>MOBILIARIO Y EQUIPO DE ADMINISTRACIÓN</t>
  </si>
  <si>
    <t>DONACIONES DE CAPITAL</t>
  </si>
  <si>
    <t>RESULTADOS DE EJERCICIOS ANTERIORES</t>
  </si>
  <si>
    <t>TOTAL:</t>
  </si>
  <si>
    <t>TRANSFERENCIAS, ASIGNACIONES, SUBSIDIOS Y OTRAS AYUDAS</t>
  </si>
  <si>
    <t>BIENES MUEBLES, INMUEBLES E INTANGIBLES</t>
  </si>
  <si>
    <t>DEUDA PÚBLICA</t>
  </si>
  <si>
    <t>Dietas</t>
  </si>
  <si>
    <t>Sueldos</t>
  </si>
  <si>
    <t>Remuneraciones Diversas</t>
  </si>
  <si>
    <t>Transferencias, Asignaciones, Subsidios y Otras Ayudas</t>
  </si>
  <si>
    <t>VESTUARIO Y UNIFORMES</t>
  </si>
  <si>
    <t>ARTICULOS DEPORTIVOS</t>
  </si>
  <si>
    <t>PASAJES AEREOS</t>
  </si>
  <si>
    <t>PASAJES TERRESTRES</t>
  </si>
  <si>
    <t>Gastos de camino</t>
  </si>
  <si>
    <t>GASTOS DE ORDEN SOCIAL Y  CULTURAL</t>
  </si>
  <si>
    <t>CONGRESOS Y CONVENCIONES</t>
  </si>
  <si>
    <t>MUEBLES DE OFICINA Y ESTANTERIA</t>
  </si>
  <si>
    <t>EQUIPOS Y APARATOS AUDIOVISUALES</t>
  </si>
  <si>
    <t>CAMARAS FOTOGRAFICAS Y DE VIDEO</t>
  </si>
  <si>
    <t>HERRAMIENTAS Y MAQUINAS-HERRAMIENTA</t>
  </si>
  <si>
    <t>Terrenos</t>
  </si>
  <si>
    <t>SOFTWARE</t>
  </si>
  <si>
    <t>EDIFICACION NO HABITACIONAL</t>
  </si>
  <si>
    <t>PRIMA VACACIONAL</t>
  </si>
  <si>
    <t>Presidente Municipal</t>
  </si>
  <si>
    <t>Tesorero Municipal</t>
  </si>
  <si>
    <t>Construccion de Planta de Tratamiento de Aguas Residuales</t>
  </si>
  <si>
    <t>FIDEICOMISO EN CONJUNTO CON EL ORGANO OPERADOR DEL AGUA (DIC'08 15 MILL)</t>
  </si>
  <si>
    <t>FIDEICOMISO EN CONJUNTO CON EL ORGANO OPERADOR DEL AGUA (AGO'09 10 MILL)</t>
  </si>
  <si>
    <t>Bono para despensa</t>
  </si>
  <si>
    <t>9000</t>
  </si>
  <si>
    <t>Fideicomiso para coadyubar al desarrollo de las entidades federativas y municipales</t>
  </si>
  <si>
    <t>REGISTRO DE AMORTIZACIONES EN EL GASTO</t>
  </si>
  <si>
    <t>REGISTRO DE AMORTIZACIONES EN CUENTAS DE PASIVO</t>
  </si>
  <si>
    <t>PARTIDA</t>
  </si>
  <si>
    <t>NOMBRE DE LA PARTIDA</t>
  </si>
  <si>
    <t>CUENTA</t>
  </si>
  <si>
    <t>NOMBRE DE LA CUENTA</t>
  </si>
  <si>
    <t>CREDITO BANORTE REESTRUCTURA 2007</t>
  </si>
  <si>
    <t>0221-010</t>
  </si>
  <si>
    <t>Total:</t>
  </si>
  <si>
    <t>DIETAS</t>
  </si>
  <si>
    <t>SUELDO BASE AL PERSONAL PERMANENTE</t>
  </si>
  <si>
    <t>HONORARIOS ASIMILABLES A SALARIOS</t>
  </si>
  <si>
    <t>SUELDOS BASE AL PERSONAL EVENTUAL</t>
  </si>
  <si>
    <t>HORAS EXTRAORDINARIAS</t>
  </si>
  <si>
    <t>HONORARIOS ESPECIALES</t>
  </si>
  <si>
    <t>PRESTACIONES CONTRACTUALES</t>
  </si>
  <si>
    <t>MATERIAL DE LIMPIEZA</t>
  </si>
  <si>
    <t>CEMENTO Y PRODUCTOS DE CONCRETO</t>
  </si>
  <si>
    <t>CAL, YESO Y PRODUCTOS DE YESO</t>
  </si>
  <si>
    <t>MATERIAL ELECTRICO Y ELECTRONICO</t>
  </si>
  <si>
    <t>MATERIALES COMPLEMENTARIOS</t>
  </si>
  <si>
    <t>MEDICINAS Y PRODUCTOS FARMACEUTICOS</t>
  </si>
  <si>
    <t>INGRESOS DERIVADOS DE FINANCIAMIENTO</t>
  </si>
  <si>
    <t>COMPENSACIONES</t>
  </si>
  <si>
    <t>Instalaciones</t>
  </si>
  <si>
    <t>GASTOS DE CEREMONIAL</t>
  </si>
  <si>
    <t>Gastos de ceremonial</t>
  </si>
  <si>
    <t>Mobiliario</t>
  </si>
  <si>
    <t>SERVICIOS FINANCIEROS Y  BANCARIOS</t>
  </si>
  <si>
    <t>Pago de pensiones y jubilaciones</t>
  </si>
  <si>
    <t>0221-015</t>
  </si>
  <si>
    <t xml:space="preserve">CRÉDITO BANSI </t>
  </si>
  <si>
    <t>Inversión productiva</t>
  </si>
  <si>
    <t xml:space="preserve">Crédito BANSI </t>
  </si>
  <si>
    <t>Corresponde al crédito adquirido por el Municipio durante el mes de septiembre 2013 para Inversión Productiva, dicho crédito asciende a la cantidad de $315,000,000 por un plazo de 20 años, mismo que concluirá en el año 2033.</t>
  </si>
  <si>
    <t>EGRESOS:</t>
  </si>
  <si>
    <t>INGRESOS:</t>
  </si>
  <si>
    <t>AYUDAS SOCIALES</t>
  </si>
  <si>
    <t>SUBSIDIOS Y SUBVENCIONES</t>
  </si>
  <si>
    <t>Secretaría de Hacienda</t>
  </si>
  <si>
    <t>INFORME SOBRE LA SITUACION DE LA DEUDA PUBLICA MUNICIPAL</t>
  </si>
  <si>
    <t>CONTRIBUCIONES DE MEJORAS</t>
  </si>
  <si>
    <t>Techo Digno</t>
  </si>
  <si>
    <t>Agua potable en red secundaria</t>
  </si>
  <si>
    <t>Drenaje en aguas servidas en red secundaria</t>
  </si>
  <si>
    <t>Alcantarillado pluvial</t>
  </si>
  <si>
    <t>Pavimento en calles locales</t>
  </si>
  <si>
    <t>Obras de ornato</t>
  </si>
  <si>
    <t>TECHO DIGNO</t>
  </si>
  <si>
    <t>MAS: INGRESOS RECIBIDOS POR PARTICIPACIONES DEL 01 DE ENERO AL 31 DE DICIEMBRE</t>
  </si>
  <si>
    <t xml:space="preserve">DESGLOSE DE GASTOS EFECTUADOS CON RECURSOS DEL FONDO DE APORTACIONES </t>
  </si>
  <si>
    <t>PERIODO ACTUAL</t>
  </si>
  <si>
    <t>PERIODO ANTERIOR</t>
  </si>
  <si>
    <t>COMUNIDAD</t>
  </si>
  <si>
    <t>MPIO.</t>
  </si>
  <si>
    <t>EDO.</t>
  </si>
  <si>
    <t>FEDERACION</t>
  </si>
  <si>
    <t>TOTAL</t>
  </si>
  <si>
    <t>APORTACION CONVENIDA</t>
  </si>
  <si>
    <t>TIPO DE CONVENIO</t>
  </si>
  <si>
    <t>DATOS GENERALES</t>
  </si>
  <si>
    <t>OTRA ENTIDAD AJENA AL AYUNTAMIENTO O DE LA COMUNIDAD</t>
  </si>
  <si>
    <t>INFORME DE APLICACIÓN DE TRANSFERENCIAS Y APORTACIONES RECIBIDAS DEL ESTADO O CUALQUIER</t>
  </si>
  <si>
    <t>JUSTIFICACION</t>
  </si>
  <si>
    <t>DESCRIPCION</t>
  </si>
  <si>
    <t>DEL ESTADO O  CUALQUIER OTRA ENTIDAD AJENA AL AYUNTAMIENTO O LA COMUNIDAD</t>
  </si>
  <si>
    <t>JUSTIFICACION AL INFORME DE APLICACIÓN DE TRANSFERENCIAS Y APORTACIONES RECIBIDAS</t>
  </si>
  <si>
    <t xml:space="preserve">  </t>
  </si>
  <si>
    <r>
      <t xml:space="preserve">MUNICIPIO DE: </t>
    </r>
    <r>
      <rPr>
        <b/>
        <u/>
        <sz val="10"/>
        <rFont val="Arial"/>
        <family val="2"/>
      </rPr>
      <t xml:space="preserve">     GUAYMAS      </t>
    </r>
    <r>
      <rPr>
        <b/>
        <sz val="10"/>
        <rFont val="Arial"/>
        <family val="2"/>
      </rPr>
      <t>, SONORA</t>
    </r>
  </si>
  <si>
    <t>OBRA EN PROCESO DE EJECUCION</t>
  </si>
  <si>
    <t>Saldos Iniciales</t>
  </si>
  <si>
    <t>Ingresos y Egresos</t>
  </si>
  <si>
    <t>Balanza Previa</t>
  </si>
  <si>
    <t>1.2.5.1</t>
  </si>
  <si>
    <t>1.2.5.4</t>
  </si>
  <si>
    <t>LICENCIAS</t>
  </si>
  <si>
    <t>2.1.1.1</t>
  </si>
  <si>
    <t>SERVICIOS PERSONALES POR PAGAR A CORTO PLAZO</t>
  </si>
  <si>
    <t>2.1.1.2</t>
  </si>
  <si>
    <t>2.1.1.5</t>
  </si>
  <si>
    <t>TRANSFERENCIAS OTORGADAS POR PAG. A CORTO PLAZO</t>
  </si>
  <si>
    <t>2.1.1.6</t>
  </si>
  <si>
    <t>INT. COM. Y OTROS GASTOS DE LA DEUDA PUB. X PAG. CP</t>
  </si>
  <si>
    <t>2.1.1.7</t>
  </si>
  <si>
    <t>RETENCIONES Y CONTRIBUCIONES POR PAG. A CORTO PZO</t>
  </si>
  <si>
    <t>2.1.1.9</t>
  </si>
  <si>
    <t>OTRAS CUENTAS POR PAGAR A CORTO PLAZO</t>
  </si>
  <si>
    <t>DOCUMENTOS COMERCIALES POR PAGAR A CORTO PLAZO</t>
  </si>
  <si>
    <t>4.1.1</t>
  </si>
  <si>
    <t>4.1.3</t>
  </si>
  <si>
    <t>4.1.4</t>
  </si>
  <si>
    <t>4.1.5</t>
  </si>
  <si>
    <t>4.1.6</t>
  </si>
  <si>
    <t>4.1.7</t>
  </si>
  <si>
    <t>4.2.1</t>
  </si>
  <si>
    <t>4.2.2</t>
  </si>
  <si>
    <t>5.5.0</t>
  </si>
  <si>
    <t>INVERSIÓN PÚBLICA</t>
  </si>
  <si>
    <t>5.9.0</t>
  </si>
  <si>
    <t>Saldos Al</t>
  </si>
  <si>
    <t>1.1.1</t>
  </si>
  <si>
    <t>Efectivos y Equivalentes</t>
  </si>
  <si>
    <t>1.1.2</t>
  </si>
  <si>
    <t>Derechos a Recibir Efectivos o Equivalentes</t>
  </si>
  <si>
    <t>1.2.3</t>
  </si>
  <si>
    <t>Bienes Inmuebles, Infraestructura y Construcciones en proceso</t>
  </si>
  <si>
    <t>1.2.4</t>
  </si>
  <si>
    <t>Bienes Muebles</t>
  </si>
  <si>
    <t>1.2.5</t>
  </si>
  <si>
    <t>Activos Intangibles</t>
  </si>
  <si>
    <t>1.2.7</t>
  </si>
  <si>
    <t>Activos Diferidos</t>
  </si>
  <si>
    <t>2.1.1</t>
  </si>
  <si>
    <t>PASIVO CIRCULANTE</t>
  </si>
  <si>
    <t>2.1</t>
  </si>
  <si>
    <t>2.1.2</t>
  </si>
  <si>
    <t>Documentos por Pagar a Corto Plazo</t>
  </si>
  <si>
    <t>2.1.6</t>
  </si>
  <si>
    <t>Fondos y Bienes de Terceros en Garantía y/o Administración a Corto Plazo</t>
  </si>
  <si>
    <t>OTROS FONDOS DE TERCEROS EN GARANTÍA Y/O ADMINISTRACIÓN A CORTO PLAZO</t>
  </si>
  <si>
    <t>2.2</t>
  </si>
  <si>
    <t>PASIVO NO CIRCULANTE</t>
  </si>
  <si>
    <t>2.2.2</t>
  </si>
  <si>
    <t>VEHÍCULOS Y EQUIPO DE TRANSPORTE</t>
  </si>
  <si>
    <t>3.1</t>
  </si>
  <si>
    <t>HACIENDA PÚBLICA / PATRIMONIO</t>
  </si>
  <si>
    <t>HACIENDA PÚBLICA / PATRIMONIO CONTRIBUIDO</t>
  </si>
  <si>
    <t>3.1.2</t>
  </si>
  <si>
    <t>3.2</t>
  </si>
  <si>
    <t>HACIENDA PÚBLICA / PATRIMONIO GENERADO</t>
  </si>
  <si>
    <t>3.2.1</t>
  </si>
  <si>
    <t>3.2.2</t>
  </si>
  <si>
    <t>4.1</t>
  </si>
  <si>
    <t>INGRESOS DE GESTION</t>
  </si>
  <si>
    <t>PRODUCTOS DE TIPO CORRIENTE</t>
  </si>
  <si>
    <t>APROVECHAMIENTOS DE TIPO CORRIENTE</t>
  </si>
  <si>
    <t>4.2</t>
  </si>
  <si>
    <t>PARTICIPACIONES, APORTACIONES, TRANSFERENCIAS, ASIGNACIONES, SUBSIDIOS Y OTRAS AYUDAS</t>
  </si>
  <si>
    <t>RESULTADOS DEL EJERCICIO (AHORRO/DESAHORRO)</t>
  </si>
  <si>
    <t>5.1</t>
  </si>
  <si>
    <t>GASTOS DE FUNCIONAMIENTO</t>
  </si>
  <si>
    <t>5.1.1</t>
  </si>
  <si>
    <t>5.1.2</t>
  </si>
  <si>
    <t>5.1.3</t>
  </si>
  <si>
    <t>5.2.1</t>
  </si>
  <si>
    <t>5.2</t>
  </si>
  <si>
    <t>5.2.2</t>
  </si>
  <si>
    <t>5.2.3</t>
  </si>
  <si>
    <t>5.2.4</t>
  </si>
  <si>
    <t>5.2.5</t>
  </si>
  <si>
    <t>5.2.6</t>
  </si>
  <si>
    <t>5.2.7</t>
  </si>
  <si>
    <t>5.2.8</t>
  </si>
  <si>
    <t>5.2.9</t>
  </si>
  <si>
    <t>Impuestos</t>
  </si>
  <si>
    <t>Contribuciones de Mejoras</t>
  </si>
  <si>
    <t>Derechos</t>
  </si>
  <si>
    <t>Productos de Tipo Corriente</t>
  </si>
  <si>
    <t>Aprovechamientos de Tipo Corriente</t>
  </si>
  <si>
    <t>Ingresos por Venta de Bienes y Servicios (Paramunicipales)</t>
  </si>
  <si>
    <t>Participaciones y Aportaciones</t>
  </si>
  <si>
    <t>Transferencias al Resto del Sector Público (Paraestatales)</t>
  </si>
  <si>
    <t>Subsidios y Subvenciones</t>
  </si>
  <si>
    <t>Pensiones y Jubilaciones</t>
  </si>
  <si>
    <t>Transferencias a Fideicomisos, Mandatos y Contratos Análogos</t>
  </si>
  <si>
    <t>Transferencias a la Seguridad Social</t>
  </si>
  <si>
    <t>Donativos</t>
  </si>
  <si>
    <t>Transferencias al Exterior</t>
  </si>
  <si>
    <t>5.3.1</t>
  </si>
  <si>
    <t>5.3.2</t>
  </si>
  <si>
    <t>5.3.3</t>
  </si>
  <si>
    <t>5.4.1</t>
  </si>
  <si>
    <t>5.4.2</t>
  </si>
  <si>
    <t>5.4.3</t>
  </si>
  <si>
    <t>5.4.4</t>
  </si>
  <si>
    <t>5.4.5</t>
  </si>
  <si>
    <t>5.5.1</t>
  </si>
  <si>
    <t>5.5.2</t>
  </si>
  <si>
    <t>5.5.3</t>
  </si>
  <si>
    <t>5.5.4</t>
  </si>
  <si>
    <t>5.5.5</t>
  </si>
  <si>
    <t>5.5.9</t>
  </si>
  <si>
    <t>7.1.1</t>
  </si>
  <si>
    <t>7.1.2</t>
  </si>
  <si>
    <t>7.1.3</t>
  </si>
  <si>
    <t>7.1.4</t>
  </si>
  <si>
    <t>7.1.5</t>
  </si>
  <si>
    <t>7.1.6</t>
  </si>
  <si>
    <t>7.2.1</t>
  </si>
  <si>
    <t>7.2.2</t>
  </si>
  <si>
    <t>7.2.3</t>
  </si>
  <si>
    <t>7.2.4</t>
  </si>
  <si>
    <t>7.2.5</t>
  </si>
  <si>
    <t>7.2.6</t>
  </si>
  <si>
    <t>7.3.1</t>
  </si>
  <si>
    <t>7.3.2</t>
  </si>
  <si>
    <t>7.3.3</t>
  </si>
  <si>
    <t>7.3.4</t>
  </si>
  <si>
    <t>7.3.5</t>
  </si>
  <si>
    <t>7.3.6</t>
  </si>
  <si>
    <t>7.4.1</t>
  </si>
  <si>
    <t>7.4.2</t>
  </si>
  <si>
    <t>7.5.1</t>
  </si>
  <si>
    <t>7.5.2</t>
  </si>
  <si>
    <t>7.6.1</t>
  </si>
  <si>
    <t>7.6.2</t>
  </si>
  <si>
    <t>7.6.3</t>
  </si>
  <si>
    <t>7.6.4</t>
  </si>
  <si>
    <t>8.1.1</t>
  </si>
  <si>
    <t>8.1.2</t>
  </si>
  <si>
    <t>8.1.3</t>
  </si>
  <si>
    <t>8.1.4</t>
  </si>
  <si>
    <t>8.1.5</t>
  </si>
  <si>
    <t>8.2.1</t>
  </si>
  <si>
    <t>8.2.2</t>
  </si>
  <si>
    <t>8.2.3</t>
  </si>
  <si>
    <t>8.2.4</t>
  </si>
  <si>
    <t>8.2.5</t>
  </si>
  <si>
    <t>8.2.6</t>
  </si>
  <si>
    <t>8.2.7</t>
  </si>
  <si>
    <t>Convenios</t>
  </si>
  <si>
    <t>INTERESES COMISIONES Y OTROS GASTOS DE LA DEUDA PÚBLICA</t>
  </si>
  <si>
    <t>Intereses de la Deuda</t>
  </si>
  <si>
    <t>Comisión de la Deuda Pública</t>
  </si>
  <si>
    <t>Gasto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</si>
  <si>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</si>
  <si>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</si>
  <si>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</si>
  <si>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</si>
  <si>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</si>
  <si>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</si>
  <si>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</si>
  <si>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</si>
  <si>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</si>
  <si>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CUENTAS DE CIERRE CONTABLE</t>
  </si>
  <si>
    <t>RESUMEN DE INGRESOS Y GASTOS</t>
  </si>
  <si>
    <t>AHORRO DE LA GESTIÓN</t>
  </si>
  <si>
    <t>DESAHORRO DE LA GESTIÓN</t>
  </si>
  <si>
    <t>CUENTAS DE ORDEN CONTABLE</t>
  </si>
  <si>
    <t>VALORES</t>
  </si>
  <si>
    <t>Valores en Custodia</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</si>
  <si>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</si>
  <si>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</si>
  <si>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</si>
  <si>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</si>
  <si>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</si>
  <si>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EMISIÓN DE OBLIGACIONES</t>
  </si>
  <si>
    <t>Autorización para la Enisión de Bonos, Títulos y Valores de la Deuda Pública Interna</t>
  </si>
  <si>
    <t>AVALES Y GARANTÍAS</t>
  </si>
  <si>
    <t>JUICIOS</t>
  </si>
  <si>
    <t>Autorización para la Enisión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</si>
  <si>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</si>
  <si>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</si>
  <si>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</si>
  <si>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</si>
  <si>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</si>
  <si>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</si>
  <si>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</si>
  <si>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</si>
  <si>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</si>
  <si>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</si>
  <si>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Resolución de Demandas en Proceso Judicial</t>
  </si>
  <si>
    <t>INVERSIÓN MEDIANTE PROYECTOS PARA PRESTACIÓN DE SERVICIOS (PPS) Y SIMILARES</t>
  </si>
  <si>
    <t>Contratos para inversión Mediante Proyectos para Prestación de Servicios (PPS) y Similares</t>
  </si>
  <si>
    <t>Inversión Pública Contratada Mediante Proyectos para Prestación de Servicios (PPS) y Similares</t>
  </si>
  <si>
    <t>BIENES EN CONCESIONADOS O EN COMODATO</t>
  </si>
  <si>
    <t>Bienes Bajo Contrato en Concesión</t>
  </si>
  <si>
    <t>Contrato de Concesión por Bienes</t>
  </si>
  <si>
    <t>Contrato de Comodato por Bienes</t>
  </si>
  <si>
    <t>CUENTAS DE ORDEN PRESUPUESTARIAS</t>
  </si>
  <si>
    <t>LEY DE INGRESOS</t>
  </si>
  <si>
    <t>Ley de Ingresos Estimada</t>
  </si>
  <si>
    <t>Ley de Ingresos por Ejecutar</t>
  </si>
  <si>
    <t>Modificaciones de la Ley de Ingresos Estimada</t>
  </si>
  <si>
    <t>Ley de Ingresos Devengada</t>
  </si>
  <si>
    <t>Ley de Ingresos Recaudada</t>
  </si>
  <si>
    <t>PRESUPUESTO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</si>
  <si>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</si>
  <si>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</si>
  <si>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</si>
  <si>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</si>
  <si>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</si>
  <si>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</si>
  <si>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</si>
  <si>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CUENTAS DE CIERRE PRESUPUESTARIO</t>
  </si>
  <si>
    <t>SUPERÁVIT FINANCIERO</t>
  </si>
  <si>
    <t>DÉFICIT FINANCIERO</t>
  </si>
  <si>
    <t>ADEUDOS DE EJERCICIOS FISCALES ANTERIORES</t>
  </si>
  <si>
    <t>Declaramos bajo protesta de decir verdad que los estados financieros y sus notas son razonablemente correctos y son propiedad del emisor</t>
  </si>
  <si>
    <t>5.6</t>
  </si>
  <si>
    <t>5.6.1</t>
  </si>
  <si>
    <t>5.6.1.1</t>
  </si>
  <si>
    <t>Inversión Pública no Capitalizable</t>
  </si>
  <si>
    <t>Construcción de Bienes no Capitalizable</t>
  </si>
  <si>
    <t>Pago de liquidaciones</t>
  </si>
  <si>
    <t>1.2</t>
  </si>
  <si>
    <t>Licencias</t>
  </si>
  <si>
    <t>Ref. Nota</t>
  </si>
  <si>
    <t>Otros Fondos de Terceros en Garantía y/o Administración a Corto Plazo</t>
  </si>
  <si>
    <t>Vehículos y Equipo de Transporte</t>
  </si>
  <si>
    <t>ESTADO DE VARIACIÓN EN LA HACIENDA PÚBLICA</t>
  </si>
  <si>
    <t>APORTACIONES</t>
  </si>
  <si>
    <t>C. LIC. LORENZO DE CIMA DWORAK</t>
  </si>
  <si>
    <t>ÍNDICE</t>
  </si>
  <si>
    <t>HACIENDA PÚBLICA / PATRIMONIO GENERADO DE EJERCICIOS ANTERIORES</t>
  </si>
  <si>
    <t>HACIENDA PÚBLICA / PATRIMONIO GENERADO DE EJERCICIO</t>
  </si>
  <si>
    <t>ESTADO DE CAMBIOS EN LA SITUACIÓN FINANCIERA</t>
  </si>
  <si>
    <t>Servicios Personales por Pagar a Corto Plazo</t>
  </si>
  <si>
    <t>C.P. 4</t>
  </si>
  <si>
    <t>NOMBRE</t>
  </si>
  <si>
    <t>ORIGEN</t>
  </si>
  <si>
    <t>APLICACIÓN</t>
  </si>
  <si>
    <t>C.P. 5</t>
  </si>
  <si>
    <t>Variación del Periodo (SI - SF)</t>
  </si>
  <si>
    <t>Saldo Inicial (SI)</t>
  </si>
  <si>
    <t>REF.</t>
  </si>
  <si>
    <t>NOTA</t>
  </si>
  <si>
    <t>ESTADO DE FLUJOS DE EFECTIVO</t>
  </si>
  <si>
    <t>FLUJOS DE EFECTIVO DE LAS ACTIVIDADES DE OPERACIÓN</t>
  </si>
  <si>
    <t>CUOTAS Y APORTACIONES DE SEGURIDAD SOCIAL</t>
  </si>
  <si>
    <t>INGRESOS NO COMPRENDIDOS EN LAS FRACCIONES DE LA LEY DE INGRESOS</t>
  </si>
  <si>
    <t>CAUSADOS EN EJERCICIOS FISCALES ANTERIORES PENDIENTES DE LIQUIDACIÓN O PAGO</t>
  </si>
  <si>
    <t>TRANSFERENCIAS, ASIGNACIONES Y SUBSIDIOS Y OTRAS AYUDAS</t>
  </si>
  <si>
    <t>OTROS ORÍGENES DE OPERACIÓN</t>
  </si>
  <si>
    <t>TRANSFERENCIAS INTERNAS Y ASIGNACIONES AL SECTOR PÚBLICO</t>
  </si>
  <si>
    <t>TRANSFERENCIAS AL RESTO DEL SECTOR PÚBLICO</t>
  </si>
  <si>
    <t>TRANSFERENCIAS A FIDEICOMISOS, MANDATOS Y CONTRATOS ANÁLOGOS</t>
  </si>
  <si>
    <t>TRANSFERENCIAS A LA SEGURIDAD SOCIAL</t>
  </si>
  <si>
    <t>TRANSFERENCIAS AL EXTERIOR</t>
  </si>
  <si>
    <t>PARTICIPACIONES</t>
  </si>
  <si>
    <t>CONVENIOS</t>
  </si>
  <si>
    <t>OTRAS APLICACIONES DE OPERACIÓN</t>
  </si>
  <si>
    <t>BIENES INMUEBLES, INFRAESTRUCTURA Y CONSTRUCCIONES EN PROCESO</t>
  </si>
  <si>
    <t>BIENES MUEBLES</t>
  </si>
  <si>
    <t>OTROS ORÍGENES DE INVERSIÓN</t>
  </si>
  <si>
    <t>OTRAS APLICACIONES DE INVERSIÓN</t>
  </si>
  <si>
    <t>ENDEUDAMIENTO NETO</t>
  </si>
  <si>
    <t xml:space="preserve">   INTERNO</t>
  </si>
  <si>
    <t xml:space="preserve">   EXTERNO</t>
  </si>
  <si>
    <t>OTROS ORÍGENES DE FINANCIAMIENTO</t>
  </si>
  <si>
    <t>SERVICIOS DE LA DEUDA</t>
  </si>
  <si>
    <t>OTRAS APLICACIONES DE FINANCIAMIENTO</t>
  </si>
  <si>
    <t>EFECTIVO Y EQUIVALENTES AL EFECTIVO AL INICIO DEL EJERCICIO</t>
  </si>
  <si>
    <t>EFECTIVO Y EQUIVALENTES AL EFECTIVO AL FINAL DEL EJERCICIO</t>
  </si>
  <si>
    <t xml:space="preserve">Impuesto sobre los Ingresos </t>
  </si>
  <si>
    <t>Multas</t>
  </si>
  <si>
    <t>Derechos por Prestación de Servicios</t>
  </si>
  <si>
    <t>Productos</t>
  </si>
  <si>
    <t xml:space="preserve">Enajenación onerosa de bienes inmuebles no sujetos a régimen de dominio público </t>
  </si>
  <si>
    <t>Aprovechamientos</t>
  </si>
  <si>
    <t>Indemnizaciones</t>
  </si>
  <si>
    <t>Reintegros</t>
  </si>
  <si>
    <t xml:space="preserve">Aprovechamientos de Capital </t>
  </si>
  <si>
    <t>Capítulo y Concepto</t>
  </si>
  <si>
    <t>Devengado</t>
  </si>
  <si>
    <t>Ingresos del Gobierno</t>
  </si>
  <si>
    <t>Corriente</t>
  </si>
  <si>
    <t>Capital</t>
  </si>
  <si>
    <t xml:space="preserve">Capital </t>
  </si>
  <si>
    <t>Transferencias, Asignaciones, Suibsidios y Otras Ayudas</t>
  </si>
  <si>
    <t>Ingresos de Organismos</t>
  </si>
  <si>
    <t>Ingresos derivados de Financiamiento</t>
  </si>
  <si>
    <t>0000</t>
  </si>
  <si>
    <t>Equipamiento</t>
  </si>
  <si>
    <t>T O T A L E S  ======&gt;&gt;&gt;</t>
  </si>
  <si>
    <t>MODIFICADO</t>
  </si>
  <si>
    <t>DEVENGADO</t>
  </si>
  <si>
    <t>PAGADO</t>
  </si>
  <si>
    <t>Gasto Corriente</t>
  </si>
  <si>
    <t>Gasto de Capital</t>
  </si>
  <si>
    <t>Amortización de la Deuda y Disminución de Pasivo</t>
  </si>
  <si>
    <t>Modificaciones</t>
  </si>
  <si>
    <t>Licencias informaticas</t>
  </si>
  <si>
    <t>Anexo 12</t>
  </si>
  <si>
    <t>Del 01 al 31 de Marzo de 2015</t>
  </si>
  <si>
    <t>Beneficiarios y/o aplicaciòn de los fondos otorgados por el Ayuntamiento</t>
  </si>
  <si>
    <t>Habitantes de Ejidos</t>
  </si>
  <si>
    <t>Acciones sociales básicas (desayunos escolares)</t>
  </si>
  <si>
    <t>Estudiantes</t>
  </si>
  <si>
    <t>AYUDAS SOCIALES A ACTIVIDADES CIENTIFICAS</t>
  </si>
  <si>
    <t>Servicio Médico del personal pensionado y jubilado</t>
  </si>
  <si>
    <t>Desglose de beneficiarios de subsidios, aportaciones o transferencias entregadas por el Ayuntamiento</t>
  </si>
  <si>
    <t>Transferencias Internas y Asignaciones al Sector Público</t>
  </si>
  <si>
    <t>Total del Capítulo 4000 Transferencias, Asignaciones, Subsidios y Otras Ayudas</t>
  </si>
  <si>
    <t xml:space="preserve">CREDITO BANORTE REESTRUCTURA 2007 </t>
  </si>
  <si>
    <t>CREDITO BANSI (315 MILL SEPT´13)</t>
  </si>
  <si>
    <t>AMORTIZACION CAPITAL A CORTO PLAZO</t>
  </si>
  <si>
    <t>PAGO DE INTERESES A CORTO PLAZO</t>
  </si>
  <si>
    <t>MUNICIPIO DE  DE GUAYMAS SONORA</t>
  </si>
  <si>
    <t>Crédito otorgado por diversas casas comerciales             Ver relación anaítica</t>
  </si>
  <si>
    <t>Anticipo otorgado por Tesorería Gral. del Edo y otros      Ver relación analítica</t>
  </si>
  <si>
    <t>FIDEICOMISO FONDO REVOLVENTE CEA</t>
  </si>
  <si>
    <t>FIDEICOMISO FONDO REVOLVENTE SONORA</t>
  </si>
  <si>
    <t>CREDITOS CONTRATADOS</t>
  </si>
  <si>
    <t>AMORTIZACION DE ADEUDOS</t>
  </si>
  <si>
    <t>APROBADO</t>
  </si>
  <si>
    <t>GOBIERNO</t>
  </si>
  <si>
    <t>Legislación</t>
  </si>
  <si>
    <t>Fiscalización</t>
  </si>
  <si>
    <t>JUSTICIA</t>
  </si>
  <si>
    <t>1.2.1</t>
  </si>
  <si>
    <t>1.2.2</t>
  </si>
  <si>
    <t>COORDINACION DE LA POLITICA DE  GOBIERNO</t>
  </si>
  <si>
    <t>1.3.1</t>
  </si>
  <si>
    <t>Presidencia / Gubernatura</t>
  </si>
  <si>
    <t>1.3.2</t>
  </si>
  <si>
    <t>Política Interior</t>
  </si>
  <si>
    <t>1.3.3</t>
  </si>
  <si>
    <t>Preservación y Cuidado del Patrimonio Público</t>
  </si>
  <si>
    <t>1.3.4</t>
  </si>
  <si>
    <t>Función Pública</t>
  </si>
  <si>
    <t>1.3.5</t>
  </si>
  <si>
    <t>Asuntos Jurídicos</t>
  </si>
  <si>
    <t>1.3.6</t>
  </si>
  <si>
    <t>Organización de Procesos Electorales</t>
  </si>
  <si>
    <t>1.3.7</t>
  </si>
  <si>
    <t>Población</t>
  </si>
  <si>
    <t>1.3.8</t>
  </si>
  <si>
    <t>Territorio</t>
  </si>
  <si>
    <t>1.3.9</t>
  </si>
  <si>
    <t>Otros</t>
  </si>
  <si>
    <t>RELACIONES EXTERIORES</t>
  </si>
  <si>
    <t>1.4.1</t>
  </si>
  <si>
    <t>Relaciones Exteriores</t>
  </si>
  <si>
    <t>ASUNTOS FINANCIEROS Y HACENDARIOS</t>
  </si>
  <si>
    <t>1.5.1</t>
  </si>
  <si>
    <t>Asuntos Financieros</t>
  </si>
  <si>
    <t>1.5.2</t>
  </si>
  <si>
    <t>Asuntos Hacendarios</t>
  </si>
  <si>
    <t>SEGURIDAD NACIONAL</t>
  </si>
  <si>
    <t>1.6.1</t>
  </si>
  <si>
    <t>Defensa</t>
  </si>
  <si>
    <t>1.6.2</t>
  </si>
  <si>
    <t>Marina</t>
  </si>
  <si>
    <t>1.6.3</t>
  </si>
  <si>
    <t>Inteligencia para la Preservación de la Seguridad Nacional</t>
  </si>
  <si>
    <t>ASUNTOS DE ORDEN PUBLICO Y DE SEGURIDAD INTERIOR</t>
  </si>
  <si>
    <t>1.7.1</t>
  </si>
  <si>
    <t>Policía</t>
  </si>
  <si>
    <t>1.7.2</t>
  </si>
  <si>
    <t>Protección Civil</t>
  </si>
  <si>
    <t>1.7.3</t>
  </si>
  <si>
    <t>Otros Asuntos de Orden Público y Seguridad</t>
  </si>
  <si>
    <t>1.7.4</t>
  </si>
  <si>
    <t>Sistema Nacional de Seguridad Pública</t>
  </si>
  <si>
    <t>1.8.1</t>
  </si>
  <si>
    <t>Servicios Registrales, Administrativos y Patrimoniales</t>
  </si>
  <si>
    <t>1.8.2</t>
  </si>
  <si>
    <t>Servicios Estadísticos</t>
  </si>
  <si>
    <t>1.8.3</t>
  </si>
  <si>
    <t>Servicios de Comunicación y Medios</t>
  </si>
  <si>
    <t>1.8.4</t>
  </si>
  <si>
    <t>Acceso a la Información Pública Gubernamental</t>
  </si>
  <si>
    <t>1.8.5</t>
  </si>
  <si>
    <t xml:space="preserve"> DESARROLLO SOCIAL</t>
  </si>
  <si>
    <t xml:space="preserve"> PROTECCION AMBIENTAL</t>
  </si>
  <si>
    <t>Ordenación de Desechos</t>
  </si>
  <si>
    <t>Administración del Agua</t>
  </si>
  <si>
    <t>2.1.3</t>
  </si>
  <si>
    <t>Ordenación de Aguas Residuales, Drenaje y Alcantarillado</t>
  </si>
  <si>
    <t>2.1.4</t>
  </si>
  <si>
    <t>Reducción de la Contaminación</t>
  </si>
  <si>
    <t>2.1.5</t>
  </si>
  <si>
    <t>Protección de la Diversidad Biológica y del Paisaje</t>
  </si>
  <si>
    <t>Otros de Protección Ambiental</t>
  </si>
  <si>
    <t>VIVIENDA Y SERVICIOS A LA COMUNIDAD</t>
  </si>
  <si>
    <t>2.2.1</t>
  </si>
  <si>
    <t>Urbanización</t>
  </si>
  <si>
    <t>Desarrollo Comunitario</t>
  </si>
  <si>
    <t>2.2.3</t>
  </si>
  <si>
    <t>Abastecimiento de Agua</t>
  </si>
  <si>
    <t>2.2.4</t>
  </si>
  <si>
    <t>Alumbrado Público</t>
  </si>
  <si>
    <t>2.2.5</t>
  </si>
  <si>
    <t>Vivienda</t>
  </si>
  <si>
    <t>2.2.6</t>
  </si>
  <si>
    <t>Servicios Comunales</t>
  </si>
  <si>
    <t>2.2.7</t>
  </si>
  <si>
    <t>Desarrollo Regional</t>
  </si>
  <si>
    <t>SALUD</t>
  </si>
  <si>
    <t>2.3.1</t>
  </si>
  <si>
    <t>Prestación de Servicios de Salud a la Comunidad</t>
  </si>
  <si>
    <t>2.3.2</t>
  </si>
  <si>
    <t>Prestación de Servicios de Salud a la Persona</t>
  </si>
  <si>
    <t>2.3.3</t>
  </si>
  <si>
    <t>Generación de Recursos para la Salud</t>
  </si>
  <si>
    <t>2.3.4</t>
  </si>
  <si>
    <t>Rectoría del Sistema de Salud</t>
  </si>
  <si>
    <t>2.3.5</t>
  </si>
  <si>
    <t>Protección Social en Salud</t>
  </si>
  <si>
    <t>RECREACION, CULTURA Y OTRAS MANIFESTACIONES SOCIALES</t>
  </si>
  <si>
    <t>2.4.1</t>
  </si>
  <si>
    <t>Deporte y Recreación</t>
  </si>
  <si>
    <t>2.4.2</t>
  </si>
  <si>
    <t>Cultura</t>
  </si>
  <si>
    <t>2.4.3</t>
  </si>
  <si>
    <t>Radio, Televisión y Editoriales</t>
  </si>
  <si>
    <t>2.4.4</t>
  </si>
  <si>
    <t>Asuntos Religiosos y Otras Manifestaciones Sociales</t>
  </si>
  <si>
    <t>EDUCACION</t>
  </si>
  <si>
    <t>2.5.1</t>
  </si>
  <si>
    <t>Educación Básica</t>
  </si>
  <si>
    <t>2.5.2</t>
  </si>
  <si>
    <t>Educación Media Superior</t>
  </si>
  <si>
    <t>2.5.3</t>
  </si>
  <si>
    <t>Educación Superior</t>
  </si>
  <si>
    <t>2.5.4</t>
  </si>
  <si>
    <t>Posgrado</t>
  </si>
  <si>
    <t>2.5.5</t>
  </si>
  <si>
    <t>Educación para Adultos</t>
  </si>
  <si>
    <t>2.5.6</t>
  </si>
  <si>
    <t>Otros Servicios Educativos y Actividades Inherentes</t>
  </si>
  <si>
    <t>PROTECCION SOCIAL</t>
  </si>
  <si>
    <t>2.6.1</t>
  </si>
  <si>
    <t>Enfermedad e Incapacidad</t>
  </si>
  <si>
    <t>2.6.2</t>
  </si>
  <si>
    <t>Edad Avanzada</t>
  </si>
  <si>
    <t>2.6.3</t>
  </si>
  <si>
    <t>Familia e Hijos</t>
  </si>
  <si>
    <t>2.6.4</t>
  </si>
  <si>
    <t>Desempleo</t>
  </si>
  <si>
    <t>2.6.5</t>
  </si>
  <si>
    <t>Alimentación y Nutrición</t>
  </si>
  <si>
    <t>2.6.6</t>
  </si>
  <si>
    <t>Apoyo Social para la Vivienda</t>
  </si>
  <si>
    <t>2.6.7</t>
  </si>
  <si>
    <t>Indígenas</t>
  </si>
  <si>
    <t>2.6.8</t>
  </si>
  <si>
    <t>Otros Grupos Vulnerables</t>
  </si>
  <si>
    <t>2.6.9</t>
  </si>
  <si>
    <t>Otros de Seguridad Social y Asistencia Social</t>
  </si>
  <si>
    <t>OTROS ASUNTOS SOCIALES</t>
  </si>
  <si>
    <t>2.7.1</t>
  </si>
  <si>
    <t>Otros Asuntos Sociales</t>
  </si>
  <si>
    <t>DESARROLLO ECONOMICO</t>
  </si>
  <si>
    <t>ASUNTOS ECONOMICOS, COMERCIALES Y LABORALES EN GENERAL</t>
  </si>
  <si>
    <t>3.1.1</t>
  </si>
  <si>
    <t>Asuntos Económicos y Comerciales en General</t>
  </si>
  <si>
    <t>Asuntos Laborales Generales</t>
  </si>
  <si>
    <t xml:space="preserve"> AGROPECUARIA, SILVICULTURA, PESCA Y CAZA</t>
  </si>
  <si>
    <t>Agropecuaria</t>
  </si>
  <si>
    <t>Silvicultura</t>
  </si>
  <si>
    <t>3.2.3</t>
  </si>
  <si>
    <t>Acuacultura, Pesca y Caza</t>
  </si>
  <si>
    <t>3.2.4</t>
  </si>
  <si>
    <t>Agroindustrial</t>
  </si>
  <si>
    <t>3.2.5</t>
  </si>
  <si>
    <t>Hidroagrícola</t>
  </si>
  <si>
    <t>3.2.6</t>
  </si>
  <si>
    <t>Apoyo Financiero a la Banca y Seguro Agropecuario</t>
  </si>
  <si>
    <t>COMBUSTIBLES Y ENERGIA</t>
  </si>
  <si>
    <t>3.3.1</t>
  </si>
  <si>
    <t>Carbón y Otros Combustibles Minerales Sólidos</t>
  </si>
  <si>
    <t>3.3.2</t>
  </si>
  <si>
    <t>Petróleo y Gas Natural (Hidrocarburos)</t>
  </si>
  <si>
    <t>3.3.3</t>
  </si>
  <si>
    <t>Combustibles Nucleares</t>
  </si>
  <si>
    <t>3.3.4</t>
  </si>
  <si>
    <t>Otros Combustibles</t>
  </si>
  <si>
    <t>3.3.5</t>
  </si>
  <si>
    <t>Electricidad</t>
  </si>
  <si>
    <t>3.3.6</t>
  </si>
  <si>
    <t>Energía no Eléctrica</t>
  </si>
  <si>
    <t>MINERIA, MANUFACTURAS Y CONSTRUCCION</t>
  </si>
  <si>
    <t>3.4.1</t>
  </si>
  <si>
    <t>Extracción de Recursos Minerales excepto los Combustibles Minerales</t>
  </si>
  <si>
    <t>3.4.2</t>
  </si>
  <si>
    <t>Manufacturas</t>
  </si>
  <si>
    <t>3.4.3</t>
  </si>
  <si>
    <t>Construcción</t>
  </si>
  <si>
    <t>TRANSPORTE</t>
  </si>
  <si>
    <t>3.5.1</t>
  </si>
  <si>
    <t>Transporte por Carretera</t>
  </si>
  <si>
    <t>3.5.2</t>
  </si>
  <si>
    <t>Transporte por Agua y Puertos</t>
  </si>
  <si>
    <t>3.5.3</t>
  </si>
  <si>
    <t>Transporte por Ferrocarril</t>
  </si>
  <si>
    <t>3.5.4</t>
  </si>
  <si>
    <t>Transporte Aéreo</t>
  </si>
  <si>
    <t>3.5.5</t>
  </si>
  <si>
    <t>Transporte por Oleoductos y Gasoductos y Otros Sistemas de Transporte</t>
  </si>
  <si>
    <t>3.5.6</t>
  </si>
  <si>
    <t>Otros Relacionados con Transporte</t>
  </si>
  <si>
    <t>COMUNICACIONES</t>
  </si>
  <si>
    <t>3.6.1</t>
  </si>
  <si>
    <t>Comunicaciones</t>
  </si>
  <si>
    <t>TURISMO</t>
  </si>
  <si>
    <t>3.7.1</t>
  </si>
  <si>
    <t>Turismo</t>
  </si>
  <si>
    <t>3.7.2</t>
  </si>
  <si>
    <t>Hoteles y Restaurantes</t>
  </si>
  <si>
    <t>CIENCIA, TECNOLOGIA E INNOVACION</t>
  </si>
  <si>
    <t>3.8.1</t>
  </si>
  <si>
    <t>Investigación Científica</t>
  </si>
  <si>
    <t>3.8.2</t>
  </si>
  <si>
    <t>Desarrollo Tecnológico</t>
  </si>
  <si>
    <t>3.8.3</t>
  </si>
  <si>
    <t>Servicios Científicos y Tecnológicos</t>
  </si>
  <si>
    <t>3.8.4</t>
  </si>
  <si>
    <t>Innovación</t>
  </si>
  <si>
    <t>OTRAS INDUSTRIAS Y OTROS ASUNTOS ECONOMICOS</t>
  </si>
  <si>
    <t>3.9.1</t>
  </si>
  <si>
    <t>Comercio, Distribución, Almacenamiento y Depósito</t>
  </si>
  <si>
    <t>3.9.2</t>
  </si>
  <si>
    <t>Otras Industrias</t>
  </si>
  <si>
    <t>3.9.3</t>
  </si>
  <si>
    <t>Otros Asuntos Económicos</t>
  </si>
  <si>
    <t>OTRAS NO CLASIFICADAS EN FUNCIONES ANTERIORES</t>
  </si>
  <si>
    <t>TRANSACCIONES DE LA DEUDA PUBLICA / COSTO FINANCIERO DE LA DEUDA</t>
  </si>
  <si>
    <t>Deuda Pública Interna</t>
  </si>
  <si>
    <t>4.1.2</t>
  </si>
  <si>
    <t>Deuda Pública Externa</t>
  </si>
  <si>
    <t>TRANSFERENCIAS, PARTICIPACIONES Y APORTACIONES ENTRE DIFERENTES NIVELES Y ORDENES DE GOBIERNO</t>
  </si>
  <si>
    <t>Transferencias entre Diferentes Niveles y Ordenes de Gobierno</t>
  </si>
  <si>
    <t>Participaciones entre Diferentes Niveles y Ordenes de Gobierno</t>
  </si>
  <si>
    <t>4.2.3</t>
  </si>
  <si>
    <t>Aportaciones entre Diferentes Niveles y Ordenes de Gobierno</t>
  </si>
  <si>
    <t>SANEAMIENTO DEL SISTEMA FINANCIERO</t>
  </si>
  <si>
    <t>4.3.1</t>
  </si>
  <si>
    <t>Saneamiento del Sistema Financiero</t>
  </si>
  <si>
    <t>4.3.2</t>
  </si>
  <si>
    <t>Apoyos IPAB</t>
  </si>
  <si>
    <t>4.3.3</t>
  </si>
  <si>
    <t>Banca de Desarrollo</t>
  </si>
  <si>
    <t>4.3.4</t>
  </si>
  <si>
    <t>Apoyo a los programas de reestructura en unidades de inversión (UDIS)</t>
  </si>
  <si>
    <t>4.4.1</t>
  </si>
  <si>
    <t>Adeudos de Ejercicios Fiscales Anteriores</t>
  </si>
  <si>
    <t>3210</t>
  </si>
  <si>
    <t>3220</t>
  </si>
  <si>
    <t>3120</t>
  </si>
  <si>
    <t>3110</t>
  </si>
  <si>
    <t>3130</t>
  </si>
  <si>
    <t>3230</t>
  </si>
  <si>
    <t>3240</t>
  </si>
  <si>
    <t>Rectificaciones de Resultados de Ejercicios Anteriores</t>
  </si>
  <si>
    <t>Actualización de la Hacienda Pública / Patrimonio</t>
  </si>
  <si>
    <t>Resultados del Ejercicio (ahorro/desahorro)</t>
  </si>
  <si>
    <t>Resultado de ejercicios anteriores</t>
  </si>
  <si>
    <t>Revalúos</t>
  </si>
  <si>
    <t>Reservas</t>
  </si>
  <si>
    <t>PASIVO</t>
  </si>
  <si>
    <t>PASIVO NO CIRCULANTE:</t>
  </si>
  <si>
    <t>HACIENDA PÚBLICA/PATRIMONIO CONTRIBUIDO</t>
  </si>
  <si>
    <t>HACIENDA PÚBLICA/PATRIMONIO GENERADO</t>
  </si>
  <si>
    <t>Ajustes</t>
  </si>
  <si>
    <t>CUENTAS DE ORDEN CONTABLES</t>
  </si>
  <si>
    <t>Presupuesto de egresos aprobado</t>
  </si>
  <si>
    <t>Ley de ingresos estimada</t>
  </si>
  <si>
    <t>Ley de ingresos por ejecutar</t>
  </si>
  <si>
    <t>Ley de ingresos devengada</t>
  </si>
  <si>
    <t>Ley de ingresos recaudada</t>
  </si>
  <si>
    <t>Presupuesto de egresos modificado</t>
  </si>
  <si>
    <t>Presupuesto de egresos por ejercer</t>
  </si>
  <si>
    <t>Presupuesto de egresos comprometido</t>
  </si>
  <si>
    <t>Presupuesto de egresos devengado</t>
  </si>
  <si>
    <t>Presupuesto de egresos ejercido</t>
  </si>
  <si>
    <t>Presupuesto de egresos pagado</t>
  </si>
  <si>
    <t>Ley de ingresos modificada</t>
  </si>
  <si>
    <t>C.O.D. AMORTIZACIÓN CRÉDITO X PAGAR</t>
  </si>
  <si>
    <t>6.1</t>
  </si>
  <si>
    <t>6.2</t>
  </si>
  <si>
    <t>6.3</t>
  </si>
  <si>
    <t>6.6</t>
  </si>
  <si>
    <t>7</t>
  </si>
  <si>
    <t>1.1.2.4</t>
  </si>
  <si>
    <t>1.1.3.2</t>
  </si>
  <si>
    <t>CONTRIBUCIONES POR RECUPERAR A CORTO PLAZO</t>
  </si>
  <si>
    <t>ANTICIPO A PROVEEDORES POR ADQ. DE BIENES INMUEBLES Y MUEBLES A CORTO PLAZO</t>
  </si>
  <si>
    <t>1.1.2.2</t>
  </si>
  <si>
    <t>CUENTAS POR COBRAR A CORTO PLAZO</t>
  </si>
  <si>
    <t>REF. NOTA</t>
  </si>
  <si>
    <t>TRANSFERENCIAS OTORGADAS POR PAGAR A CORTO PLAZO</t>
  </si>
  <si>
    <t>INTERESES, COMISIONES Y OTROS GASTOS DE DEUDA A CORTO PLAZO</t>
  </si>
  <si>
    <t>RETENCIONES Y CONTRIBUCIONES POR PAGAR A CORTO PLAZO</t>
  </si>
  <si>
    <t>En este rubro se engloban diversas cuentas por pagar derivadas de los compromisos por remuneraciones al personal al servicio del ayuntamiento por concepto de nómina, indemnizaciones, despidos al personal y demás prestaciones contractuales.</t>
  </si>
  <si>
    <t xml:space="preserve">Este rubro refleja partidas por entregar a diversos organismos que dependen del Municipio de Guaymas, tales como el Sistema DIF, Administración Portuaria Integral Municipal de Guaymas SA de CV y demás paramunicipales, además de ZOFEMAT entre otros. </t>
  </si>
  <si>
    <t>C.P. 11</t>
  </si>
  <si>
    <t>Esta cuenta se integrada por las retenciones efectuadas a contratistas y a proveedores de bienes y servicios, las retenciones sobre las remuneraciones realizadas al personal, así como las contribuciones por pagar, entre otras, cuya liquidación se prevee realizar en un plazo menos de un año.</t>
  </si>
  <si>
    <t>OTROS FONDOS DE TERCEROS A CORTO PLAZO</t>
  </si>
  <si>
    <t>Esta cuenta corresponde a los fondos recibidos por parte de terceros, y que no forman parte de los ingresos del municipio, generalmente se encuentra soportada con la cuenta bancaria del mismo nombre donde se depositan los fondos recibidos para su ejecución o devolución, tal como se muestra en las relaciones analíticas que integran los estados financieros.</t>
  </si>
  <si>
    <t>C.O.D. JUICIOS PENDIENTES DE RESOLUCION (7.4.1)</t>
  </si>
  <si>
    <t>Demandas Judicial en Proceso de Resolución (9030)</t>
  </si>
  <si>
    <t>Bienes Bajo Contrato o Comodato (9016, 9022 y 9024)</t>
  </si>
  <si>
    <t>7.7</t>
  </si>
  <si>
    <t>7.7.1</t>
  </si>
  <si>
    <t>7.7.2</t>
  </si>
  <si>
    <t>7.7.3</t>
  </si>
  <si>
    <t>7.7.4</t>
  </si>
  <si>
    <t>7.7.5</t>
  </si>
  <si>
    <t>7.7.6</t>
  </si>
  <si>
    <t>OTRAS CUENTAS DE ORDEN CONTABLES 1</t>
  </si>
  <si>
    <t>C.O.D. Deudores Impuesto Predial</t>
  </si>
  <si>
    <t>C.O.A. Deudores Impuesto Predial</t>
  </si>
  <si>
    <t>7.8.1</t>
  </si>
  <si>
    <t>7.8.2</t>
  </si>
  <si>
    <t>AHORRO</t>
  </si>
  <si>
    <t>5.1.1.1</t>
  </si>
  <si>
    <t>Remuneraciones al Personal de Carácter Permanente</t>
  </si>
  <si>
    <t>5.1.1.2</t>
  </si>
  <si>
    <t>Remuneraciones al Personal de Carácter Transitorio</t>
  </si>
  <si>
    <t>5.1.1.3</t>
  </si>
  <si>
    <t>Remuneraciones Adicionales y Especiales</t>
  </si>
  <si>
    <t>5.1.1.4</t>
  </si>
  <si>
    <t>Seguridad Social</t>
  </si>
  <si>
    <t>5.1.1.5</t>
  </si>
  <si>
    <t>Otras Prestaciones Sociales y Económicas</t>
  </si>
  <si>
    <t>5.1.1.7</t>
  </si>
  <si>
    <t>Pago de estímulos a servidores públicos</t>
  </si>
  <si>
    <t>5.1.2.1</t>
  </si>
  <si>
    <t>Materiales de Administración, Emisión de documentos y Artículos Oficiales</t>
  </si>
  <si>
    <t>5.1.2.2</t>
  </si>
  <si>
    <t>Alimentos y Utensilios</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</si>
  <si>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</si>
  <si>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</si>
  <si>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</si>
  <si>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</si>
  <si>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</si>
  <si>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</si>
  <si>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</si>
  <si>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</si>
  <si>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</si>
  <si>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</si>
  <si>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</si>
  <si>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</si>
  <si>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</si>
  <si>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</si>
  <si>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</si>
  <si>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</si>
  <si>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</si>
  <si>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</si>
  <si>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</si>
  <si>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</si>
  <si>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</si>
  <si>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</si>
  <si>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5.1.3.7</t>
  </si>
  <si>
    <t>5.1.3.8</t>
  </si>
  <si>
    <t>Servicios Oficiales</t>
  </si>
  <si>
    <t>Servicios de traslado y viáticos</t>
  </si>
  <si>
    <t>5.1.3.9</t>
  </si>
  <si>
    <t>Otros Servicios Generales</t>
  </si>
  <si>
    <t>AMORTIZACION DE LA DEUDA INTERNA CON INST DE CREDITO</t>
  </si>
  <si>
    <t>INTERESES DE LA DEUDA INTERNA CON INSTIT. DE CREDITO</t>
  </si>
  <si>
    <t>C.O.D. REC. CONVENIO RAMO 23 COMPROMETIDO</t>
  </si>
  <si>
    <t>5.1.3.6</t>
  </si>
  <si>
    <t>Servicios de Comunicación Social y Publicidad</t>
  </si>
  <si>
    <t>C.O.D. EQUIPO DE TRANSPORTE EN COMODATO</t>
  </si>
  <si>
    <t>PREDIO SUP. 34883.58 M2 LAS PLAYITAS</t>
  </si>
  <si>
    <t>C.O.D. JUICIOS PENDIENTES DE RESOLUCIÓN</t>
  </si>
  <si>
    <t>CUENTA PÚBLICA 2016</t>
  </si>
  <si>
    <t>2016</t>
  </si>
  <si>
    <t>Aprobado</t>
  </si>
  <si>
    <t>Pagado</t>
  </si>
  <si>
    <t>Del 01 de Enero al 31 de Diciembre de 2016</t>
  </si>
  <si>
    <t>C.O.D. INTERVENCIÓN SCOTIABANK FISMUN</t>
  </si>
  <si>
    <t>C.O.D. BIENES INMUEBLES</t>
  </si>
  <si>
    <t>Comprometido</t>
  </si>
  <si>
    <t>Ejercido</t>
  </si>
  <si>
    <t>APORTACIONES PARA SEGUROS</t>
  </si>
  <si>
    <t>MATERIALES Y UTILES DE ENSEÑANZA</t>
  </si>
  <si>
    <t>Materiales educativos</t>
  </si>
  <si>
    <t>Estructuras y manufacturas</t>
  </si>
  <si>
    <t>Equipamiento urbano</t>
  </si>
  <si>
    <t>FLUJOS NETOS DE EFECTIVO POR ACTIVIDADES DE OPERACIÓN    A)</t>
  </si>
  <si>
    <t>FLUJOS DE EFECTIVO DE LAS ACTIVIDADES DE INVERSIÓN B:</t>
  </si>
  <si>
    <t>FLUJOS NETOS DE EFECTIVO POR ACTIVIDADES DE INVERSIÓN    B)</t>
  </si>
  <si>
    <t>FLUJO DE EFECTIVO DE LAS ACTIVIDADES DE FINANCIAMIENTO C:</t>
  </si>
  <si>
    <t>FLUJOS NETOS DE EFECTIVO POR ACTIVIDADES DE FINANCIAMIENTO                                                                                             C)</t>
  </si>
  <si>
    <t>INCREMENTO/DISMINUCIÓN NETA EN EL EFECTIVO Y EQUIVALENTES AL EFECTIVO                                                                                                                  (A+B+C)</t>
  </si>
  <si>
    <t>PRESTAMO AGUINALDO 2015</t>
  </si>
  <si>
    <t>CONTABILIDAD</t>
  </si>
  <si>
    <t>AG - AO - BK</t>
  </si>
  <si>
    <t>CA - CB</t>
  </si>
  <si>
    <t>DA</t>
  </si>
  <si>
    <t>GU</t>
  </si>
  <si>
    <t>J2</t>
  </si>
  <si>
    <t>BA</t>
  </si>
  <si>
    <t>EB</t>
  </si>
  <si>
    <t>ED - EY</t>
  </si>
  <si>
    <t>J8 - J9 - LS</t>
  </si>
  <si>
    <t>D5</t>
  </si>
  <si>
    <t>OA</t>
  </si>
  <si>
    <t>OB</t>
  </si>
  <si>
    <t>ET</t>
  </si>
  <si>
    <t>DT - K2 - K3 - KV</t>
  </si>
  <si>
    <t>WZ</t>
  </si>
  <si>
    <t>HN - HW</t>
  </si>
  <si>
    <t>IB</t>
  </si>
  <si>
    <t>XZ</t>
  </si>
  <si>
    <t>RM</t>
  </si>
  <si>
    <t>N7 - NL</t>
  </si>
  <si>
    <t>CI</t>
  </si>
  <si>
    <t>TB</t>
  </si>
  <si>
    <t>DJ - MD</t>
  </si>
  <si>
    <t>OI</t>
  </si>
  <si>
    <t>OP</t>
  </si>
  <si>
    <t>C.P. 9A</t>
  </si>
  <si>
    <t>Ampliaciones</t>
  </si>
  <si>
    <t>Servicio de alumbrado público</t>
  </si>
  <si>
    <t>CONCILIACION DEL SALDO DE LA CUENTA No. 11202588358 DEL BANCO SCOTIABANK INVERLAT DEL FORTAMUN</t>
  </si>
  <si>
    <t>MENOS SALDO EN BANCOS AL 31 DE DICIEMBRE DE 2016</t>
  </si>
  <si>
    <t>PARA EL FORTALECIMIENTO MUNICIPAL Y DE LAS DEMARCACIONES TERRITORIALES</t>
  </si>
  <si>
    <t>DEL DISTRITO FEDERAL</t>
  </si>
  <si>
    <t>C.P. 14</t>
  </si>
  <si>
    <t>C.P. 15</t>
  </si>
  <si>
    <t>OFICIO OM-NC-15-200</t>
  </si>
  <si>
    <t>INDIRECTOS DE OBRAS</t>
  </si>
  <si>
    <t>C00146/033, 032 REHAB PLAZA PUBLICA MIGUEL HIDALGO AV VI  ESQ C-16 COL LA CANTERA Y PAVIM CCTO HIDR CON INFRAEST SANIT AV XVI ENTRE C-26 Y C-27 COL. CENTRO, GUAYMAS, SON.</t>
  </si>
  <si>
    <t>SH-NC-16-104</t>
  </si>
  <si>
    <t>RAMO 23-PROVISIONES SALARIALES Y ECONOMICAS EN LA MODALIDAD DE FORTALECIMIENTO FINANCIERO</t>
  </si>
  <si>
    <t>C00143/046, 050 Y 051 PAVIM CCTO HIDR AV XVII ENTRE C-20 Y C-25, COL. CENTRO; PAVIM CCO HIDR CON INFRAEST HIDR Y SANIT C-14 ENTRE AV V Y VI COL CENTRO; Y PAVIM CCTO HIDR C-15 CON INFRAEST HIDR Y SANIT ENTRE AV V Y VI COL CENTRO, GUAYMAS SON.</t>
  </si>
  <si>
    <t>C00143/043, 054 PAVIM CCTO HIDR CON INFRAEST HIDR Y SANIT EN AV I ENTRE CALLE 11-A Y C-12 COL YUCATAN; Y PAVIM CCTO HIDR AV VIII ENTRE C-5 Y C-9 SEC CERRO GANDAREÑO COL CENTRO, GUAYMAS, SON.</t>
  </si>
  <si>
    <t>C00143/0041, 048 CONST PARQUE RECREATIVO CON AREAS VERDES, PISTA DE PATINAJE Y RAMPAS EN BLVD S GERMAN Y AV MAR CARIBE COL GMAS NORTE; Y PAVIM CCTO HIDR CON INFRAEST HIDR Y SANIT C-5 ENTRE AV III Y AV V COL SAN VICENTE, GUAYMAS SONORA.</t>
  </si>
  <si>
    <t>C00143/0045, 053  PAVIM CCTO HIDR CON INFRAEST HIDR Y SANIT EN AV XIX ENTRE CLZD A G LOPEZ Y C-20 COL CENTRO Y EN C-E ENTRE BLVD P E CALLES Y CURVINA COL. BUROCRATA EN GUAYMAS SON</t>
  </si>
  <si>
    <t>C00143/0042, 0047 Y 0057 PAVIM CCTO HIDR CON INFRAEST HIDR Y SANIT EN AV VI ENTRE C-6 Y BLVD B JUAREZ, COL SAN VICENTE; EN CALLE PRIVADA BUGAMBILIAS ENTRE TULIPANES Y BUGAMBILIAS, COL. JARDINES; Y EN CLLE ARIVECHI ENTRE SAHUARIPA Y ARIPZPE, COL  CENTINELA EN GUAYMAS SON.</t>
  </si>
  <si>
    <t>C--143/049, .52 Y 055 PAVIM CCTO HIDR CON INFRAEST HIDR Y SANIT CALLE 13 ENTRE AV 1 Y 00 COL. YUCATAN, EN CALLE 27 ENTRE AV SERDAN Y AV XVIII, COL. CENTRO Y EN BLVD PASEO LAS VILLAS ENTRE MULEGE Y AV INDEPENDENCIA EN GUAYMAS, SON</t>
  </si>
  <si>
    <t>C-00143/044,056,058 PAVIM CCTO HIDR CON INFRAEST HIDR Y SANIT EN AV XVI EMTRE C-12 Y CALLE 20, COL. CENTRO; EN CALLE PLAZA DE LA MADRE ENTRE PLAZA D'PESCADOR Y BLVD PASEO LAS VILLAS, LAS PLAZAS Y AV IV ENTRE C-8 Y BLVD B JUAREZ COL SAN VICENTE</t>
  </si>
  <si>
    <t>SH-NC-16-099 FEDERAL</t>
  </si>
  <si>
    <t>RAMO 23-PROVISIONES SALARIALES Y ECONOMICAS EN LA MODALIDAD DE PROGRAMAS REGIONALES 37.9</t>
  </si>
  <si>
    <t>INDIRECTOS DE OBRA</t>
  </si>
  <si>
    <t>C00151/001 PAVIMENTACION CON CCTO HIDR DE: AV XIII ENTRE CHIHUAHUA Y CALLE 10, CERRO GANDAREÑO, GUAYMAS SON.</t>
  </si>
  <si>
    <t>C00151/001 PAVIMENTACION CON CCTO HIDRAUL AV XVI ENTRE C-9 Y BLVD B JUAREZ, COL SAN VICENTE, GUAYMAS, SON.</t>
  </si>
  <si>
    <t>SH-NC-16-126</t>
  </si>
  <si>
    <t>RAMO 23-PROVISIONES SALARIALES Y ECONOMICAS EN LA MODALIDAD FONDO PARA EL FORTALECIMIENTO DE LA INFRAESTRUCTURA ESTATAL Y MUNICIPAL 2016 (FORTALECE II)</t>
  </si>
  <si>
    <t xml:space="preserve">Durante el ejercicio comprendido del 01 de enero al 31 de diciembre de 2016, en el estado de actividades se presenta un saldo de -$33,547,266.41, esto debido principalmente a que durante el ejercicio 2016, el ayuntamiento no solicitó el préstamo para el pago de aguinaldos, sin embargo se vió en la necesidad de hacerle frente a dicho compromiso con recursos propios y quedando por tal motivo con un desfase en otras partidas del gasto. </t>
  </si>
  <si>
    <t>C. C.P. ENRIQUE BUENO GUERRA</t>
  </si>
  <si>
    <t>CUENTA PÚBLICA 2017</t>
  </si>
  <si>
    <t>DEL 01 DE ENERO AL 31 DE DICIEMBRE DE 2017</t>
  </si>
  <si>
    <t>Al 01 de Enero 2017</t>
  </si>
  <si>
    <t>2017</t>
  </si>
  <si>
    <t>31 de Diciembre de 2017</t>
  </si>
  <si>
    <t>Al 31 de Diciembre de 2017</t>
  </si>
  <si>
    <t>ESTADO DE SITUACIÓN FINANCIERA AL 31 DE DICIEMBRE DE 2017</t>
  </si>
  <si>
    <t>Total Activos No Circulantes</t>
  </si>
  <si>
    <t>Total de Activos Circulantes</t>
  </si>
  <si>
    <t>Total de Pasivos Circulantes</t>
  </si>
  <si>
    <t>Total de Pasivos No Circulantes</t>
  </si>
  <si>
    <t>TOTAL DEL PASIVO:</t>
  </si>
  <si>
    <t>EXCESO O INSUFICIENCIA EN LA ACTUALIZACIÓN DE LA HACIENDA PÚBLICA / PATRIMONIO</t>
  </si>
  <si>
    <t>Hacienda Pública / Patrimonio Contribuido Neto 2016</t>
  </si>
  <si>
    <t>Hacienda Pública / Patrimonio Generado Neto 2016</t>
  </si>
  <si>
    <t>Exceso o Insuficiencia en la Actualización de la Hacienda Pública / Patrimonio Neto 2016</t>
  </si>
  <si>
    <t>Resultado por Posición Monetaria</t>
  </si>
  <si>
    <t>Resultado por Tenencia de Activos No Monetarios</t>
  </si>
  <si>
    <t>3310</t>
  </si>
  <si>
    <t>3320</t>
  </si>
  <si>
    <t>3250</t>
  </si>
  <si>
    <t>Hacienda Pública / Patrimonio Neto Final 2016</t>
  </si>
  <si>
    <t>Cambios en la Hacienda Pública / Patrimonio Contribuido Neto 2017</t>
  </si>
  <si>
    <t>Variaciones de la Hacienda Pública / Patrimonio Generado Neto 2017</t>
  </si>
  <si>
    <t>Cambios en el Exceso o Insuficiencia en la Actualización de la Hacienda Pública / Patrimonio Neto 2017</t>
  </si>
  <si>
    <t>POR EL PERIODO DEL 01 DE ENERO AL 31 DE DICIEMBRE DE 2017</t>
  </si>
  <si>
    <t>1</t>
  </si>
  <si>
    <t>1.1</t>
  </si>
  <si>
    <t>2</t>
  </si>
  <si>
    <t>3</t>
  </si>
  <si>
    <t>Efectivo y Equivalentes</t>
  </si>
  <si>
    <t>Derechos a Recibir Efectivos y Equivalentes</t>
  </si>
  <si>
    <t>2.1.1.3</t>
  </si>
  <si>
    <t>CONTRATISTAS POR OBRAS PÚBLICAS</t>
  </si>
  <si>
    <t>1.1.1.5</t>
  </si>
  <si>
    <t>FONDOS DE AFECTACIÓN ESPECÍFICA</t>
  </si>
  <si>
    <t>1.2.2.9</t>
  </si>
  <si>
    <t>OTROS DERECHOS A RECIBIR EFECTIVO O EQUIVALENTES A LARGO PLAZO</t>
  </si>
  <si>
    <t>Derechos a Recibir Efectivos o Equivalentes a Largo Palzo</t>
  </si>
  <si>
    <t>1.2.3.3</t>
  </si>
  <si>
    <t>1.2.3.4</t>
  </si>
  <si>
    <t>1.2.3.5</t>
  </si>
  <si>
    <t>EDIFICIOS NO HABITACIONALES</t>
  </si>
  <si>
    <t>INFRAESTRUCTURA</t>
  </si>
  <si>
    <t>CONSTRUCCIONES EN PROCESO EN BIENES DE DOMINIO PÚBLICO</t>
  </si>
  <si>
    <t>1.2.4.2</t>
  </si>
  <si>
    <t>MOBILIARIO Y EQUIPO EDUCACIONAL Y RECREATIVO</t>
  </si>
  <si>
    <t>2.1.2.9</t>
  </si>
  <si>
    <t>OTROS DOCUMENTOS POR PAGAR A CORTO PLAZO</t>
  </si>
  <si>
    <t>Porción a Corto Plazo de la Deuda Pública a Largo Plazo</t>
  </si>
  <si>
    <t>2.1.3.1</t>
  </si>
  <si>
    <t>Porción a Corto Plazo de la Deuda Pública Interna</t>
  </si>
  <si>
    <t>Deuda Pública a Largo Plazo</t>
  </si>
  <si>
    <t>2.2.3.3</t>
  </si>
  <si>
    <t>PRÉSTAMOS DE LA DEUDA PÚBLICA</t>
  </si>
  <si>
    <t>4.1.1.1</t>
  </si>
  <si>
    <t>Impuestos sobre los Ingresos</t>
  </si>
  <si>
    <t>4.1.1.2</t>
  </si>
  <si>
    <t>Impuestos sobre Patrimonio</t>
  </si>
  <si>
    <t>4.1.1.7</t>
  </si>
  <si>
    <t>Accesorios e Impuestos</t>
  </si>
  <si>
    <t>4.1.1.9</t>
  </si>
  <si>
    <t>4.1.4.3</t>
  </si>
  <si>
    <t>Derechos por prestacion de servicios</t>
  </si>
  <si>
    <t>4.1.4.4</t>
  </si>
  <si>
    <t>Accesorios de derechos</t>
  </si>
  <si>
    <t>4.1.5.1</t>
  </si>
  <si>
    <t>Productos Derivados del uso y</t>
  </si>
  <si>
    <t>4.1.5.2</t>
  </si>
  <si>
    <t>Enajenación de bienes muebles</t>
  </si>
  <si>
    <t>4.1.6.1</t>
  </si>
  <si>
    <t>Incentivos derivados de la Co</t>
  </si>
  <si>
    <t>4.1.6.2</t>
  </si>
  <si>
    <t>4.1.6.3</t>
  </si>
  <si>
    <t>4.1.6.4</t>
  </si>
  <si>
    <t>4.1.6.9</t>
  </si>
  <si>
    <t>Otros Aprovechamientos</t>
  </si>
  <si>
    <t>4.2.1.1</t>
  </si>
  <si>
    <t>4.2.1.2</t>
  </si>
  <si>
    <t>4.2.1.3</t>
  </si>
  <si>
    <t>Fondos con Afectación Específica</t>
  </si>
  <si>
    <t>Cuentas por Cobrar a Corto Plazo</t>
  </si>
  <si>
    <t>Ingresos por Recuperar a Corto Plazo</t>
  </si>
  <si>
    <t>Anticipo a Proveedores por Adquisición de Bienes Inmuebles y Muebles a Corto Plazo</t>
  </si>
  <si>
    <t>Otros Derechos a Recibir Efectivo o Equivalentes a Largo Plazo</t>
  </si>
  <si>
    <t>2.3</t>
  </si>
  <si>
    <t>Edificios No Habitacionales</t>
  </si>
  <si>
    <t>Construcciones en Proceso en Bienes de Dominio Público</t>
  </si>
  <si>
    <t>5.3</t>
  </si>
  <si>
    <t>Mobiliario y Equipo Educacional y Recreativo</t>
  </si>
  <si>
    <t>Activo Circulante:</t>
  </si>
  <si>
    <t>Activo No Circulante:</t>
  </si>
  <si>
    <t>Pasivo Circulante:</t>
  </si>
  <si>
    <t>Proveedores por Pagar a Corto Plazo</t>
  </si>
  <si>
    <t>Contratistas por Obras Pública por Pagar a Corto Plazo</t>
  </si>
  <si>
    <t>8.1</t>
  </si>
  <si>
    <t>8.2</t>
  </si>
  <si>
    <t>8.3</t>
  </si>
  <si>
    <t>8.4</t>
  </si>
  <si>
    <t>Transferencias Otorgados por Pagar a Corto Plazo</t>
  </si>
  <si>
    <t>Intereses, Comisiones y Otros Gastos de la Deuda Pública por Pagar a Corto Plazo</t>
  </si>
  <si>
    <t>8.5</t>
  </si>
  <si>
    <t>Retenciones y Contribuciones por Pagar a Corto Plazo</t>
  </si>
  <si>
    <t>8.6</t>
  </si>
  <si>
    <t>8.7</t>
  </si>
  <si>
    <t>Otras Cuentas por Pagar a Corto Plazo</t>
  </si>
  <si>
    <t>8.8</t>
  </si>
  <si>
    <t>8.9</t>
  </si>
  <si>
    <t>Préstamos de la Deuda Pública Interna por Pagar a Largo Plazo</t>
  </si>
  <si>
    <t>9</t>
  </si>
  <si>
    <t>1.1.3</t>
  </si>
  <si>
    <t>Derechos a Recibir Bienes o Servicios</t>
  </si>
  <si>
    <t>Anticipo a Proveedorespor Adquisición de Bienes Inmuebles y Muebles a Corto Plazo</t>
  </si>
  <si>
    <t>Derechos a Recibir Efectivo o Equivalentes a Largo Plazo</t>
  </si>
  <si>
    <t>Bienes Inmuebles, Infraestructura y Construcciones en Proceso</t>
  </si>
  <si>
    <t>Proveedores por pagar a Corto Plazo</t>
  </si>
  <si>
    <t>Contratistas por Obras Públicas por Pagar a Corto Plazo</t>
  </si>
  <si>
    <t>Transferencias Otorgadas por Pagar a Corto Plazo</t>
  </si>
  <si>
    <t>INGRESOS POR RECUPERAR A CORTO PLAZO</t>
  </si>
  <si>
    <t>OTROS DERECHOS A RECIBIR EFECTIVO O EQUIVALENTES A CORTO PLAZO</t>
  </si>
  <si>
    <t>CONSTRUCCIONES EN PROCESO</t>
  </si>
  <si>
    <t>Bienes Muebles, Infraestructura y Construcciones en Proceso</t>
  </si>
  <si>
    <t>Impuestos Sobre los Ingresos</t>
  </si>
  <si>
    <t>Impuestos Sobre el Patrimonio</t>
  </si>
  <si>
    <t>Accesorios de Impuestos</t>
  </si>
  <si>
    <t>Accesorios de Derechos</t>
  </si>
  <si>
    <t>Productos Derivados del Uso y Aprovechamiento de Bienes no Sujetos a Régimen de Dominio Público</t>
  </si>
  <si>
    <t xml:space="preserve">Incentivos Derivados </t>
  </si>
  <si>
    <t>CONTABLE</t>
  </si>
  <si>
    <t>REMANENTES</t>
  </si>
  <si>
    <t>PRESUPUESTAL</t>
  </si>
  <si>
    <t>Materiales y Suministros para seguridad</t>
  </si>
  <si>
    <t>Herramientas, Refacciones y Accesorios Menores</t>
  </si>
  <si>
    <t>Servicios Profesionales, Cientificos y Técnicos y Otros Servicios</t>
  </si>
  <si>
    <t>Servicios Financieros, Bancarios y Comerciales</t>
  </si>
  <si>
    <t>Servicios de Traslado y Viáticos</t>
  </si>
  <si>
    <t>5.2.1.2</t>
  </si>
  <si>
    <t>INTERESES</t>
  </si>
  <si>
    <t>5.4.1.1</t>
  </si>
  <si>
    <t>5.5.9.1</t>
  </si>
  <si>
    <t>Gastos de Ejercicios Anteriores</t>
  </si>
  <si>
    <t xml:space="preserve">BIENES </t>
  </si>
  <si>
    <t>Construcción en Bienes No Capitalizable</t>
  </si>
  <si>
    <t>OBRA</t>
  </si>
  <si>
    <t>13</t>
  </si>
  <si>
    <t>INGRESOS DE LA GESTIÓN</t>
  </si>
  <si>
    <t>Enajenación de Bienes Muebles No Sujetos a Ser Inventariados</t>
  </si>
  <si>
    <t>Total de Ingresos y Otros Beneficios</t>
  </si>
  <si>
    <t>INTERESES, COMISIONES Y OTROS GASTOS DE LA DEUDA PÚBLICA</t>
  </si>
  <si>
    <t xml:space="preserve">Intereses de la Deuda  </t>
  </si>
  <si>
    <t>OTROS GASTOS Y PERDIDAS EXTRAORDINARIAS</t>
  </si>
  <si>
    <t>Inversión Pública No Capitalizable</t>
  </si>
  <si>
    <t>Resultados del Ejercicio (Ahorro/Desahorro)</t>
  </si>
  <si>
    <t>5.2.1.1</t>
  </si>
  <si>
    <t>Asignaciones al Sector Público</t>
  </si>
  <si>
    <t>Transferencias Internas al Sector Público</t>
  </si>
  <si>
    <t>5.2.2.1</t>
  </si>
  <si>
    <t>5.2.2.2</t>
  </si>
  <si>
    <t>Transferencias a Entidades Paraestatales</t>
  </si>
  <si>
    <t>Transferencias a Entidades Federativas y Municipios</t>
  </si>
  <si>
    <t>5.2.3.1</t>
  </si>
  <si>
    <t>5.2.3.2</t>
  </si>
  <si>
    <t>Subsidios</t>
  </si>
  <si>
    <t>Subvenciones</t>
  </si>
  <si>
    <t>5.2.4.1</t>
  </si>
  <si>
    <t>5.2.4.2</t>
  </si>
  <si>
    <t>5.2.4.3</t>
  </si>
  <si>
    <t>5.2.4.4</t>
  </si>
  <si>
    <t>Becas</t>
  </si>
  <si>
    <t>Ayudas Sociales a Instituciones</t>
  </si>
  <si>
    <t>Ayudas Sociales por Desastres Naturales y Otros Siniestros</t>
  </si>
  <si>
    <t>5.2.5.1</t>
  </si>
  <si>
    <t>5.2.5.2</t>
  </si>
  <si>
    <t>5.2.5.9</t>
  </si>
  <si>
    <t>5.2.6.1</t>
  </si>
  <si>
    <t>5.2.6.2</t>
  </si>
  <si>
    <t>5.2.7.1</t>
  </si>
  <si>
    <t>5.2.8.1</t>
  </si>
  <si>
    <t>5.2.8.2</t>
  </si>
  <si>
    <t>5.2.8.3</t>
  </si>
  <si>
    <t>5.2.8.4</t>
  </si>
  <si>
    <t>5.2.8.5</t>
  </si>
  <si>
    <t>Otras Pensiones y Jubilaciones</t>
  </si>
  <si>
    <t>Transferencias a Fideicomisos, Mandatos y Contratos Análogos al Gobierno</t>
  </si>
  <si>
    <t>Transferencias a Fideicomisos, Mandatos y Contratos Análogos a Entidades Parsestatales</t>
  </si>
  <si>
    <t>Transferencias por Obligaciones de Ley</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</si>
  <si>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</si>
  <si>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</si>
  <si>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</si>
  <si>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</si>
  <si>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</si>
  <si>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5.2.9.1</t>
  </si>
  <si>
    <t>5.2.9.2</t>
  </si>
  <si>
    <t>Transferencias al Exterior a Gobiernos Extranjeros y Organismos Internacionales</t>
  </si>
  <si>
    <t>Transferencias al Sector Privado Externo</t>
  </si>
  <si>
    <t>5.4.1.2</t>
  </si>
  <si>
    <t>Intereses de la Deuda Pública Interna</t>
  </si>
  <si>
    <t>Intereses de la Deuda Pública Externa</t>
  </si>
  <si>
    <t>5.4.3.1</t>
  </si>
  <si>
    <t>5.4.3.2</t>
  </si>
  <si>
    <t>Gastos de la Deuda Pública Externa</t>
  </si>
  <si>
    <t>Gastos de la Deuda Pública Interna</t>
  </si>
  <si>
    <t>C.O.D. Deudores por Terrenos</t>
  </si>
  <si>
    <t>C.O.A. Deudores por Terrenos</t>
  </si>
  <si>
    <t>C.O.D. Predio Sup. 34883.58 M2</t>
  </si>
  <si>
    <t>C.O.A. Predio Sup. 34883.58 M2</t>
  </si>
  <si>
    <t>7.7.9</t>
  </si>
  <si>
    <t>C.O.D. INTERVENCION SCOTIABANK</t>
  </si>
  <si>
    <t>7.8.0</t>
  </si>
  <si>
    <t>C.O.A. INTERVENCION SCOTIABANK</t>
  </si>
  <si>
    <t>C.O.D. Bienes Inmuebles Historicos</t>
  </si>
  <si>
    <t>C.O.A. Bienes Inmuebles Historicos</t>
  </si>
  <si>
    <t>Infraestructura</t>
  </si>
  <si>
    <t>Otros Documentos por Pagar a Corto Plazo</t>
  </si>
  <si>
    <t>Pasivo No Circulante</t>
  </si>
  <si>
    <t>Hacienda Pública / Patrimonio</t>
  </si>
  <si>
    <t>Total del Activo:</t>
  </si>
  <si>
    <t>Total del Pasivo y Hacienda Pública / Patrimonio:</t>
  </si>
  <si>
    <t>Hacienda Pública / Patrimonio Neto Final 2017</t>
  </si>
  <si>
    <t>Documentos Comerciales por Pagar a Corto Plazo</t>
  </si>
  <si>
    <t>01 de Ene 2017</t>
  </si>
  <si>
    <t>31 de Dic 2017</t>
  </si>
  <si>
    <t>JUSTIFICACIÓN GLOBAL AL AHORRO O DESAHORRO OBTENIDO EN EL EJERCICIO 2017</t>
  </si>
  <si>
    <t>C.P. 7</t>
  </si>
  <si>
    <t>PERIODO COMPRENDIDO DEL 01 DE ENERO AL 31 DE DICIEMBRE DE 2017</t>
  </si>
  <si>
    <t>ESTADO ANALÍTICO DE INGRESOS</t>
  </si>
  <si>
    <t>CUENTA PUBLICA 2017</t>
  </si>
  <si>
    <t>C.P. 8A</t>
  </si>
  <si>
    <t xml:space="preserve">ESTADO ANALÍTICO DEL EJERCICIO DEL PRESUPUESTO DE EGRESOS </t>
  </si>
  <si>
    <t>CLASIFICACIÓN POR OBJETO DEL GASTO (CAPÍTULO Y CONCEPTO)</t>
  </si>
  <si>
    <t>AMPLIACIONES / REDUCCIONES</t>
  </si>
  <si>
    <t>SUBEJERCICIO</t>
  </si>
  <si>
    <t>CLASIFICACIÓN ECONÓMICA (POR TIPO DE GASTO)</t>
  </si>
  <si>
    <t>ESTADO ANALÍTICO DEL EJERCICIO DEL PRESUPUESTO DE EGRESOS</t>
  </si>
  <si>
    <t xml:space="preserve">CLASIFICACIÓN ADMINISTRATIVA </t>
  </si>
  <si>
    <t>C.P. 10</t>
  </si>
  <si>
    <t>Reducciones</t>
  </si>
  <si>
    <t>Subejercicio</t>
  </si>
  <si>
    <t>Importe 2017</t>
  </si>
  <si>
    <t>PERIODO: DEL 01 DE ENERO AL 31  DE DICIEMBRE  DE 2017</t>
  </si>
  <si>
    <t>Del 01 de Enero al 31 de Diciembre de 2017</t>
  </si>
  <si>
    <t>SALDO INICIAL AL 01 DE ENERO DE 2017</t>
  </si>
  <si>
    <t>CAPITAL</t>
  </si>
  <si>
    <t>SALDO FINAL AL 31 DE DICIEMBRE DE 2017</t>
  </si>
  <si>
    <t>C.P. 16 A</t>
  </si>
  <si>
    <t>CLASIFICACIÓN FUNCIONAL (FINALIDAD Y FUNCIÓN)</t>
  </si>
  <si>
    <t>CONTRATISTAS POR OBRA PÚBLICA POR PAGAR A CORTO PLAZO</t>
  </si>
  <si>
    <t>CRÉDITO BANORTE REESTRUCTURA 2007</t>
  </si>
  <si>
    <t>PORCION A CORTO PLAZO DE LA DEUDA PÚBLICA INTERNA</t>
  </si>
  <si>
    <t>OTROS FONDOS DE TERCEROS EN GARANTÍA Y / O ADMINISTRACIÓN A CORTO PLAZO</t>
  </si>
  <si>
    <t>PRÉSTAMOS DE LA DEUDA PÚBLICA INTERNA POR PAGAR A LARGO PLAZO</t>
  </si>
  <si>
    <t>Acta de Cabildo Extraordinaria 57 del 12 de sept de 2008 / Boletín Oficial No. 44 Sección II de fecha 01 de dic de 2008</t>
  </si>
  <si>
    <t>Sesión Extraordinaria de Cabildo del 20 de oct de 2006 (Acuerdo) Boletín Oficial Decreto No. 32 de fecha 12 de febrero de 2007</t>
  </si>
  <si>
    <t>Acta de Cabildo Extraordinaria 54 del 16 de octubre de 2017</t>
  </si>
  <si>
    <t>Acta de Cabildo Extraordinaria 6 del 11 de noviembre de 2012 / Boletín Oficial Núm. 47 Sección III del 10 de Diciembre 2012</t>
  </si>
  <si>
    <t>CAPÍTULO Y CONCEPTO</t>
  </si>
  <si>
    <t>INGRESO</t>
  </si>
  <si>
    <t>ESTIMADO</t>
  </si>
  <si>
    <t>AMPLIACIONES Y REDUCCIONES</t>
  </si>
  <si>
    <t>RECAUDADO</t>
  </si>
  <si>
    <t xml:space="preserve">Impuesto sobre diversiones y espectáculos públicos </t>
  </si>
  <si>
    <t xml:space="preserve">Impuestos sobre loterías, rifas y sorteos </t>
  </si>
  <si>
    <t xml:space="preserve">Impuestos sobre el Patrimonio </t>
  </si>
  <si>
    <t xml:space="preserve">Impuesto predial </t>
  </si>
  <si>
    <t xml:space="preserve">Impuesto sobre traslación de dominio de bienes inmuebles </t>
  </si>
  <si>
    <t xml:space="preserve">Impuesto municipal sobre tenencia y uso de vehículos </t>
  </si>
  <si>
    <t>Impuesto Predial Ejidal</t>
  </si>
  <si>
    <t xml:space="preserve">Accesorios de Impuestos </t>
  </si>
  <si>
    <t xml:space="preserve">Recargos </t>
  </si>
  <si>
    <t xml:space="preserve">Multas </t>
  </si>
  <si>
    <t xml:space="preserve">Gastos de ejecución </t>
  </si>
  <si>
    <t xml:space="preserve">Honorarios de cobranza </t>
  </si>
  <si>
    <t xml:space="preserve">Otros Impuestos </t>
  </si>
  <si>
    <t xml:space="preserve">Impuestos adicionales </t>
  </si>
  <si>
    <t xml:space="preserve">Contribuciones de Mejoras por Obras Públicas </t>
  </si>
  <si>
    <t xml:space="preserve">Derechos por el Uso, Goce, Aprovechamiento o Explotación de Bienes de Dominio Público </t>
  </si>
  <si>
    <t xml:space="preserve">Concesiones de bienes inmuebles </t>
  </si>
  <si>
    <t xml:space="preserve">Arrendamiento de bienes inmuebles </t>
  </si>
  <si>
    <t xml:space="preserve">Derechos por Prestación de Servicios </t>
  </si>
  <si>
    <t xml:space="preserve">Alumbrado público </t>
  </si>
  <si>
    <t xml:space="preserve">Mercados y centrales de abasto </t>
  </si>
  <si>
    <t xml:space="preserve">Panteones </t>
  </si>
  <si>
    <t xml:space="preserve">Parques </t>
  </si>
  <si>
    <t xml:space="preserve">Seguridad pública </t>
  </si>
  <si>
    <t xml:space="preserve">Tránsito </t>
  </si>
  <si>
    <t xml:space="preserve">Desarrollo urbano </t>
  </si>
  <si>
    <t xml:space="preserve">Control sanitario de animales domésticos </t>
  </si>
  <si>
    <t xml:space="preserve">Licencias para la colocación de anuncios o publicidad </t>
  </si>
  <si>
    <t xml:space="preserve">Por la expedición de anuencias para tramitar licencias para la venta y consumo de bebidas con contenido alcohólicas </t>
  </si>
  <si>
    <t xml:space="preserve">Por la expedición de autorizaciones eventuales por día (eventos sociales) </t>
  </si>
  <si>
    <t xml:space="preserve">Por la expedición de guías para la transportación de bebidas con contenido alcohólico </t>
  </si>
  <si>
    <t xml:space="preserve">Por la expedición de anuencias por cambio de domicilio (alcoholes) </t>
  </si>
  <si>
    <t xml:space="preserve">Servicio de limpia </t>
  </si>
  <si>
    <t xml:space="preserve">Otros servicios </t>
  </si>
  <si>
    <t xml:space="preserve">Accesorios de Derechos </t>
  </si>
  <si>
    <t xml:space="preserve">Productos de Tipo Corriente </t>
  </si>
  <si>
    <t xml:space="preserve">Arrendamiento de bienes muebles e inmuebles no sujetos a régimen de dominio público </t>
  </si>
  <si>
    <t xml:space="preserve">Utilidades, dividendos e intereses </t>
  </si>
  <si>
    <t xml:space="preserve">Expedición de estados de cuenta </t>
  </si>
  <si>
    <t xml:space="preserve">Venta de formas impresas </t>
  </si>
  <si>
    <t xml:space="preserve">Enajenación de publicaciones y suscripciones </t>
  </si>
  <si>
    <t xml:space="preserve">Servicio de fotocopiado de documentos a particulares </t>
  </si>
  <si>
    <t xml:space="preserve">Mensura, remensura, deslinde o localización de lotes </t>
  </si>
  <si>
    <t xml:space="preserve">Otros no especificados </t>
  </si>
  <si>
    <t xml:space="preserve">Productos de Capital </t>
  </si>
  <si>
    <t xml:space="preserve">Aprovechamientos de Tipo Corriente </t>
  </si>
  <si>
    <t xml:space="preserve">Indemnizaciones </t>
  </si>
  <si>
    <t xml:space="preserve">Donativos </t>
  </si>
  <si>
    <t xml:space="preserve">Reintegros </t>
  </si>
  <si>
    <t xml:space="preserve">Remanente de ejercicios anteriores </t>
  </si>
  <si>
    <t xml:space="preserve">Zona federal marítima-terrestre </t>
  </si>
  <si>
    <t xml:space="preserve">Multas federales no fiscales </t>
  </si>
  <si>
    <t xml:space="preserve">Aprovechamientos diversos </t>
  </si>
  <si>
    <t xml:space="preserve">Recuperación de inversiones productivas </t>
  </si>
  <si>
    <t xml:space="preserve">Ingresos de Operación de Entidades Paramunicipales </t>
  </si>
  <si>
    <t xml:space="preserve">DIF Municipal </t>
  </si>
  <si>
    <t xml:space="preserve">Promotora Inmobiliaria </t>
  </si>
  <si>
    <t xml:space="preserve">Consejo Municipal para la Concertación de la Obra Pública (CMCOP) (PASOS) </t>
  </si>
  <si>
    <t xml:space="preserve">Administración Portuaria Integral Municipal </t>
  </si>
  <si>
    <t xml:space="preserve">Centro Histórico y Turístico </t>
  </si>
  <si>
    <t xml:space="preserve">Instituto de Festividades </t>
  </si>
  <si>
    <t xml:space="preserve">Instituto Municipal de Cultura y Arte </t>
  </si>
  <si>
    <t xml:space="preserve">Instituto Municipal Indigenista </t>
  </si>
  <si>
    <t xml:space="preserve">Instituto Municipal de Pesca, Acuacultura y Maricultura </t>
  </si>
  <si>
    <t xml:space="preserve">Participaciones </t>
  </si>
  <si>
    <t xml:space="preserve">Fondo general de participaciones </t>
  </si>
  <si>
    <t xml:space="preserve">Fondo de fomento municipal </t>
  </si>
  <si>
    <t xml:space="preserve">Participaciones estatales </t>
  </si>
  <si>
    <t xml:space="preserve">Impuesto federal sobre tenencia y uso de vehículos </t>
  </si>
  <si>
    <t xml:space="preserve">Fondo de impuesto especial (sobre alcohol, cerveza y tabaco) </t>
  </si>
  <si>
    <t xml:space="preserve">Fondo de impuesto de autos nuevos </t>
  </si>
  <si>
    <t xml:space="preserve">Participación de premios y loterías </t>
  </si>
  <si>
    <t xml:space="preserve">Fondo de compensación para resarcimiento por disminución del impuesto sobre automóviles nuevos </t>
  </si>
  <si>
    <t xml:space="preserve">Fondo de fiscalización </t>
  </si>
  <si>
    <t xml:space="preserve">IEPS a las gasolinas y diesel </t>
  </si>
  <si>
    <t xml:space="preserve">0.136% de la recaudación federal participable </t>
  </si>
  <si>
    <t xml:space="preserve">Aportaciones </t>
  </si>
  <si>
    <t xml:space="preserve">Fondo de aportaciones para el fortalecimiento municipal </t>
  </si>
  <si>
    <t xml:space="preserve">Fondo de aportaciones para la infraestructura social municipal </t>
  </si>
  <si>
    <t xml:space="preserve">Convenios Federales y Estatales (Descentralización y Reasignación de Recursos) </t>
  </si>
  <si>
    <t xml:space="preserve">Fondo concursable para tratamiento de aguas residuales </t>
  </si>
  <si>
    <t xml:space="preserve">Apoyo estatal para acciones en materia de agua potable </t>
  </si>
  <si>
    <t xml:space="preserve">Convenio otorgamiento de subsidios </t>
  </si>
  <si>
    <t xml:space="preserve">Programa HABITAT </t>
  </si>
  <si>
    <t xml:space="preserve">Programa rescate de espacios públicos </t>
  </si>
  <si>
    <t xml:space="preserve">Fondo de Aportaciones para el Fortalecimiento de Entidades Federativas (FAFEF) </t>
  </si>
  <si>
    <t xml:space="preserve">Programa SUBSEMUN </t>
  </si>
  <si>
    <t xml:space="preserve">Programa de empleo temporal </t>
  </si>
  <si>
    <t xml:space="preserve">Programa extraordinario Gobierno del Estado - DIF </t>
  </si>
  <si>
    <t xml:space="preserve">Programa FOPAM </t>
  </si>
  <si>
    <t xml:space="preserve">Apoyo extraordinario para el Instituto del Deporte </t>
  </si>
  <si>
    <t xml:space="preserve">Programa regional APAZU </t>
  </si>
  <si>
    <t xml:space="preserve">Programa FAIMUN </t>
  </si>
  <si>
    <t xml:space="preserve">Programa Piso Firme </t>
  </si>
  <si>
    <t xml:space="preserve">Programa Desarrollo Zonas Prioritarias </t>
  </si>
  <si>
    <t xml:space="preserve">Estatal Directo </t>
  </si>
  <si>
    <t xml:space="preserve">Programa para la Infraestructura Deportiva (PIDED) </t>
  </si>
  <si>
    <t xml:space="preserve">Vivienda Progresiva </t>
  </si>
  <si>
    <t xml:space="preserve">Techo Digno </t>
  </si>
  <si>
    <t xml:space="preserve">Recursos del Fondo de Pavimentación y Espacios Públicos (FOPEDEP) </t>
  </si>
  <si>
    <t>Programas Regionales</t>
  </si>
  <si>
    <t xml:space="preserve">Consejo Nacional para la Cultura y las Artes (CONACULTA) </t>
  </si>
  <si>
    <t>CEA Comisión Estatal de Agua Potable</t>
  </si>
  <si>
    <t xml:space="preserve">Fondo Nacional de Desarrollo Municipal (FONADEM) </t>
  </si>
  <si>
    <t xml:space="preserve">Fondo de Desastres Naturales (FONDEN) </t>
  </si>
  <si>
    <t>Programa Apaur 2017</t>
  </si>
  <si>
    <t xml:space="preserve">Subsidios y Subvenciones </t>
  </si>
  <si>
    <t xml:space="preserve">Fideicomiso para coadyuvar al desarrollo de las entidades federativas y municipios </t>
  </si>
  <si>
    <t xml:space="preserve">FIDEM ejercicio </t>
  </si>
  <si>
    <t xml:space="preserve">Ayudas Sociales </t>
  </si>
  <si>
    <t xml:space="preserve">Ayudas sociales diversas </t>
  </si>
  <si>
    <t>Ingresos Derivados de Financiamiento</t>
  </si>
  <si>
    <t>Endeudamiento Interno</t>
  </si>
  <si>
    <t xml:space="preserve">TOTAL PRESUPUESTO </t>
  </si>
  <si>
    <t>(-) Remanentes (contable y presupuestal)</t>
  </si>
  <si>
    <t>(+) Remanente Contable</t>
  </si>
  <si>
    <t>(-) Préstamo aguinaldo</t>
  </si>
  <si>
    <t>CP7</t>
  </si>
  <si>
    <r>
      <t>Impuestos</t>
    </r>
    <r>
      <rPr>
        <sz val="11"/>
        <color theme="1"/>
        <rFont val="Calibri"/>
        <family val="2"/>
        <scheme val="minor"/>
      </rPr>
      <t xml:space="preserve"> </t>
    </r>
  </si>
  <si>
    <r>
      <t>Contribuciones de Mejoras</t>
    </r>
    <r>
      <rPr>
        <sz val="11"/>
        <color theme="1"/>
        <rFont val="Calibri"/>
        <family val="2"/>
        <scheme val="minor"/>
      </rPr>
      <t xml:space="preserve"> </t>
    </r>
  </si>
  <si>
    <r>
      <t>Derechos</t>
    </r>
    <r>
      <rPr>
        <sz val="11"/>
        <color theme="1"/>
        <rFont val="Calibri"/>
        <family val="2"/>
        <scheme val="minor"/>
      </rPr>
      <t xml:space="preserve"> </t>
    </r>
  </si>
  <si>
    <r>
      <t>Productos</t>
    </r>
    <r>
      <rPr>
        <sz val="11"/>
        <color theme="1"/>
        <rFont val="Calibri"/>
        <family val="2"/>
        <scheme val="minor"/>
      </rPr>
      <t xml:space="preserve"> </t>
    </r>
  </si>
  <si>
    <r>
      <t>Aprovechamientos</t>
    </r>
    <r>
      <rPr>
        <sz val="11"/>
        <color theme="1"/>
        <rFont val="Calibri"/>
        <family val="2"/>
        <scheme val="minor"/>
      </rPr>
      <t xml:space="preserve"> </t>
    </r>
  </si>
  <si>
    <r>
      <t>Ingresos por Venta de Bienes y Servicios (Paramunicipales)</t>
    </r>
    <r>
      <rPr>
        <sz val="11"/>
        <color theme="1"/>
        <rFont val="Calibri"/>
        <family val="2"/>
        <scheme val="minor"/>
      </rPr>
      <t xml:space="preserve"> </t>
    </r>
  </si>
  <si>
    <r>
      <t>Participaciones y Aportaciones</t>
    </r>
    <r>
      <rPr>
        <sz val="11"/>
        <color theme="1"/>
        <rFont val="Calibri"/>
        <family val="2"/>
        <scheme val="minor"/>
      </rPr>
      <t xml:space="preserve"> </t>
    </r>
  </si>
  <si>
    <r>
      <t>Transferencias, Asignaciones, Subsidios y Otras Ayudas</t>
    </r>
    <r>
      <rPr>
        <sz val="11"/>
        <color theme="1"/>
        <rFont val="Calibri"/>
        <family val="2"/>
        <scheme val="minor"/>
      </rPr>
      <t xml:space="preserve"> </t>
    </r>
  </si>
  <si>
    <t>C. P. ENRIQUE BUENO GUERRA</t>
  </si>
  <si>
    <t>6.4</t>
  </si>
  <si>
    <t>8.10</t>
  </si>
  <si>
    <t>16</t>
  </si>
  <si>
    <t>6.7</t>
  </si>
  <si>
    <t>C.P. 9</t>
  </si>
  <si>
    <t>REMUNERACIONES AL PERSONAL DE CARÁCTER PERMANENTE</t>
  </si>
  <si>
    <t>REMUNERACIONES AL PERSONAL DE CARÁCTER TRANSITORIO</t>
  </si>
  <si>
    <t>honorarios asimilables a sueld</t>
  </si>
  <si>
    <t>Sueldo base al personal eventu</t>
  </si>
  <si>
    <t>REMUNERACIONES ADICIONALES Y ESPECIALES</t>
  </si>
  <si>
    <t>PRIMAS POR AÑOS DE SERVICIOS EFECTIVOS PRESTADOS</t>
  </si>
  <si>
    <t>Prima quinq.por años de serv.e</t>
  </si>
  <si>
    <t>PRIMAS DE VACACIONES, DOMINICAL Y GRATIFICACIÓN FIN DE AÑO</t>
  </si>
  <si>
    <t>Prima de vacaciones y dominica</t>
  </si>
  <si>
    <t xml:space="preserve">Aguinaldo o Gratificación fin </t>
  </si>
  <si>
    <t>Remuneraciones por horas extra</t>
  </si>
  <si>
    <t>Estímulos al personal de confi</t>
  </si>
  <si>
    <t>Bono de productividad</t>
  </si>
  <si>
    <t>SEGURIDAD SOCIAL</t>
  </si>
  <si>
    <t>Cuotas por servicio médico del</t>
  </si>
  <si>
    <t>Otras cuotas de seguros colect</t>
  </si>
  <si>
    <t>OTRAS PRESTACIONES SOCIALES Y ECONOMICAS</t>
  </si>
  <si>
    <t>Apoyo para útiles escolares</t>
  </si>
  <si>
    <t>MATERIALES DE ADMINISTRACIÓN, EMISIÓN DE DOCUMENTOS Y ARTÍCULOS OFICIALES</t>
  </si>
  <si>
    <t>MATERIALES, UTILES Y EQUIPOS MENORES DE OFICINA</t>
  </si>
  <si>
    <t>Materiales, útiles y equipos m</t>
  </si>
  <si>
    <t>MATERIALES Y UTILES DE IMPRESIÓN Y REPRODUCCION</t>
  </si>
  <si>
    <t>Materiales y útiles de impresi</t>
  </si>
  <si>
    <t>MATERIAL IMPRESO E INFORMACION DIGITAL</t>
  </si>
  <si>
    <t>Material para información</t>
  </si>
  <si>
    <t>ALIMENTOS Y UTENSILIOS</t>
  </si>
  <si>
    <t>PRODUCTOS ALIMENTICIOS PARA PERSONAS</t>
  </si>
  <si>
    <t>Productos alimenticios para el</t>
  </si>
  <si>
    <t>Alimentación de personas en pr</t>
  </si>
  <si>
    <t>Adquisición de agua potable</t>
  </si>
  <si>
    <t>PRODUCTOS ALIMENTICIOS PARA ANIMALES</t>
  </si>
  <si>
    <t>Alimentación de animales</t>
  </si>
  <si>
    <t>UTENSILIOS PARA EL SERVICIO DE ALIMENTACION</t>
  </si>
  <si>
    <t>Utensilios para el servicio de</t>
  </si>
  <si>
    <t>MATERIAS PRIMAS Y MATERIALES DE PRODUCCIÓN Y COMERCIALIZACION.</t>
  </si>
  <si>
    <t>PRODUCTOS DE PAPEL, CARTON E IMPRESIÓN ADQUIRIDOS COMO MATERIA PRIMA</t>
  </si>
  <si>
    <t>Productos de papel, cartón e i</t>
  </si>
  <si>
    <t>MATERIALES Y ARTICULOS DE CONSTRUCCIÓN Y  DE REPARACIÓN</t>
  </si>
  <si>
    <t>Cemento y productos de concret</t>
  </si>
  <si>
    <t>MADERA Y PRODUCTOS DE MADERA</t>
  </si>
  <si>
    <t>Madera y productos de madera</t>
  </si>
  <si>
    <t>Material eléctrico y electróni</t>
  </si>
  <si>
    <t>ARTICULOS METALICOS PARA LA CONSTRUCCIÓN</t>
  </si>
  <si>
    <t>Artículos metálicos para la co</t>
  </si>
  <si>
    <t>OTROS MATERIALES Y ARTICULOS DE CONSTRUCCION Y REPARACION</t>
  </si>
  <si>
    <t>Otros materiales y artículos d</t>
  </si>
  <si>
    <t>PRODUCTOS QUIMICOS, FARMACEUTICOS Y DE LABORATORIO</t>
  </si>
  <si>
    <t>Medicinas y productos farmacéu</t>
  </si>
  <si>
    <t>COMBUSTIBLES, LUBRICANTES Y ADITIVOS</t>
  </si>
  <si>
    <t>VESTUARIO, BLANCOS, PRENDAS DE PROTECCION Y ARTICULOS DEPORTIVOS</t>
  </si>
  <si>
    <t>PRENDAS DE SEGURIDAD Y PROTECCION PERSONAL</t>
  </si>
  <si>
    <t>Prendas de seguridad y protecc</t>
  </si>
  <si>
    <t>Artículos deportivos</t>
  </si>
  <si>
    <t>MATERIALES Y SUMINISTROS PARA SEGURIDAD</t>
  </si>
  <si>
    <t>Materiales de seguridad públic</t>
  </si>
  <si>
    <t>PRENDAS DE PROTECCIÓN PARA SEGURIDAD PÚBLICA Y NACIONAL</t>
  </si>
  <si>
    <t>Prendas de protección  para se</t>
  </si>
  <si>
    <t>HERRAMIENTAS, REFACCIONES Y ACCESORIOS MENORES</t>
  </si>
  <si>
    <t>REFACCIONES Y ACCESORIOS MENORES DE EDIFICIOS</t>
  </si>
  <si>
    <t>Refacciones y accesorios menor</t>
  </si>
  <si>
    <t>REFACCIONES Y ACCESORIOS MENORES DE MOBILIARIO Y EQUIPO DE ADMINISTRACION, EDUCACIONAL Y RECREATIVO</t>
  </si>
  <si>
    <t>REFACCIONES Y ACCESORIOS MENORES DE EQUIPO DE COMPUTO Y TECNOLOGIAS DE LA INFORMACION</t>
  </si>
  <si>
    <t>REFACCIONES Y ACCESORIOS MENORES DE EQUIPO DE TRANSPORTE.</t>
  </si>
  <si>
    <t>REFACCIONES Y ACCESORIOS MENORES DE DEFENSA Y SEGURIDAD</t>
  </si>
  <si>
    <t>REFACCIONES Y ACCESORIOS MENORES DE MAQUINARIA Y OTROS EQUIPOS</t>
  </si>
  <si>
    <t>SERVICIOS BASICOS</t>
  </si>
  <si>
    <t>Energía eléctrica</t>
  </si>
  <si>
    <t>Telefonía tradicional</t>
  </si>
  <si>
    <t>Telefonía celular</t>
  </si>
  <si>
    <t>SERVICIOS DE ACCESO A INTERNET, REDES Y PROCESAMIENTO DE INFORMACION</t>
  </si>
  <si>
    <t>Servicios de acceso a  Interne</t>
  </si>
  <si>
    <t>SERVICIO DE ARRENDAMIENTO</t>
  </si>
  <si>
    <t>ARRENDAMIENTO DE MOBILIARIO Y EQUIPO DE ADMINISTRACION, EDUCACIONAL Y RECREATIVO</t>
  </si>
  <si>
    <t>Arrendamiento de muebles, maqu</t>
  </si>
  <si>
    <t>ARRENDAMIENTO DE EQUIPO DE TRANSPORTE</t>
  </si>
  <si>
    <t>Arrendamiento de equipo de tra</t>
  </si>
  <si>
    <t>ARRENDAMIENTO DE MAQUINARIA, OTROS EQUIPOS Y HERRAMIENTAS</t>
  </si>
  <si>
    <t>Arrendamiento de maquinaria, o</t>
  </si>
  <si>
    <t>SERVICIOS PROFESIONALES, CIENTIFICOS, TECNICOS Y OTROS SERVICIOS</t>
  </si>
  <si>
    <t>SERVICIOS LEGALES, DE CONTABILIDAD, AUDITORIAS Y RELACIONADOS</t>
  </si>
  <si>
    <t>Servicios legales, de contabil</t>
  </si>
  <si>
    <t>SERVICIOS DE CONSULTORIA ADMINISTRATIVA, PROCESOS, TECNICA Y EN TECNOLOGIAS DE LA INFORMACION</t>
  </si>
  <si>
    <t>Servicios de informática</t>
  </si>
  <si>
    <t>Servicios de consultarías</t>
  </si>
  <si>
    <t>Servicios estadísticos y geogr</t>
  </si>
  <si>
    <t>Servicios de capacitación</t>
  </si>
  <si>
    <t>SERVICIOS DE APOYO ADMINISTRATIVO, TRADUCCION, FOTOCOPIADO E IMPRESIÓN</t>
  </si>
  <si>
    <t>Impresiones y publicaciones of</t>
  </si>
  <si>
    <t>Edictos</t>
  </si>
  <si>
    <t>SERVICIOS PROFESIONALES, CIENTÍFICOS Y TÉCNICOS INTEGRALES</t>
  </si>
  <si>
    <t>Proyectos p/prestacion de serv</t>
  </si>
  <si>
    <t>SERVICIOS FINANCIEROS, BANCARIOS Y COMERCIALES</t>
  </si>
  <si>
    <t>Servicios financieros y bancar</t>
  </si>
  <si>
    <t>Seguros de bienes patrimoniale</t>
  </si>
  <si>
    <t>SERVICIOS DE INSTALACION, REPARACION,  MANTENIMIENTO Y CONSERVACION.</t>
  </si>
  <si>
    <t>CONSERVACION  Y MANTENIMIENTO MENOR DE INMUEBLES</t>
  </si>
  <si>
    <t>Mantenimiento y conservación d</t>
  </si>
  <si>
    <t>Mantto y conserv. de bienes ar</t>
  </si>
  <si>
    <t>Conservación  y mantto. de tom</t>
  </si>
  <si>
    <t>INSTALACION, REPARACION Y MANTENIMIENTO DE MOBILIARIO Y EQUIPO DE ADMINISTRACION, EDUCACIONAL Y RECREATIVO</t>
  </si>
  <si>
    <t>INSTALACION, REPARACION Y MANTENIMIENTO DE EQUIPO DE COMPUTO Y TECNOLOGIA DE LA INFORMACION</t>
  </si>
  <si>
    <t>REPARACION Y MANTENIMIENTO DE EQUIPO DE TRANSPORTE</t>
  </si>
  <si>
    <t>INSTALACION, REPARACION  Y MANTENIMIENTO DE MAQUINARIA, OTROS EQUIPOS Y HERRAMIENTAS</t>
  </si>
  <si>
    <t>SERVICIOS DE LIMPIEZA Y MANEJO DE DESECHOS</t>
  </si>
  <si>
    <t>Servicios de limpieza y manejo</t>
  </si>
  <si>
    <t>SERVICIOS DE JARDINERIA Y FUMIGACION</t>
  </si>
  <si>
    <t>Servicios de jardinería y fumi</t>
  </si>
  <si>
    <t>SERVICIOS DE COMUNICACIÓN SOCIAL Y PUBLICIDAD</t>
  </si>
  <si>
    <t>DIFUSION POR RADIO, TELEVISION Y OTROS MEDIOS DE MENSAJES SOBRE PROGRAMAS Y ACTIVIDADES GUBERNAMENTALES</t>
  </si>
  <si>
    <t>Difusión por radio, televisión</t>
  </si>
  <si>
    <t>DIFUSION POR RADIO, TELEVISION Y OTROS MEDIOS DE MENSAJES COMERCIALES PARA PROMOVER LA VENTA DE BIENES O SERVICIOS</t>
  </si>
  <si>
    <t>Promoción y desarrollo económi</t>
  </si>
  <si>
    <t>SERVICIOS DE CREATIVIDAD, PREPRODUCCION Y PRODUCCION DE PUBLICIDAD, EXCEPTO INTERNET</t>
  </si>
  <si>
    <t>Servicios de creatividad, repr</t>
  </si>
  <si>
    <t>SERVICIO DE CREACION Y DIFUSION DE CONTENIDO EXCLUSIVAMENTE A TRAVES DE INTERNET</t>
  </si>
  <si>
    <t>Servicio de creación y difusió</t>
  </si>
  <si>
    <t>SERVICIOS DE TRASLADO Y VIATICOS</t>
  </si>
  <si>
    <t>Pasajes aéreos</t>
  </si>
  <si>
    <t xml:space="preserve">Pasajes terrestres nacionales </t>
  </si>
  <si>
    <t>VIATICOS EN EL PAÍS</t>
  </si>
  <si>
    <t>Viáticos en el País</t>
  </si>
  <si>
    <t>OTROS SERVICIOS DE TRASLADO Y HOSPEDAJE</t>
  </si>
  <si>
    <t>SERVICIOS OFICIALES</t>
  </si>
  <si>
    <t>Gastos de orden social y cultu</t>
  </si>
  <si>
    <t>GASTOS DE ATENCIÓN Y PROMOCIÓN</t>
  </si>
  <si>
    <t>Gastos de atención y promoción</t>
  </si>
  <si>
    <t>SERVICIOS FUNERARIOS Y DE CEMENTERIOS</t>
  </si>
  <si>
    <t>Servicios funerarios y de ceme</t>
  </si>
  <si>
    <t>OTROS IMPUESTOS Y DERECHOS</t>
  </si>
  <si>
    <t>PENAS, MULTAS, ACCESORIOS Y ACTUALIZACIONES</t>
  </si>
  <si>
    <t>Penas, multas, accesorios y ac</t>
  </si>
  <si>
    <t>TRANSFERENCIAS INTERNAS Y ASIGNACIONES AL SECTOR PÚBLICO.</t>
  </si>
  <si>
    <t xml:space="preserve">Transferencias para servicios </t>
  </si>
  <si>
    <t xml:space="preserve">Transferencias para gastos de </t>
  </si>
  <si>
    <t>SUBSIDIOS A LA VIVIENDA</t>
  </si>
  <si>
    <t>BECAS Y OTRAS AYUDAS PARA PROGRAMAS DE CAPACITACION</t>
  </si>
  <si>
    <t>Acciones Sociales Basicas (des</t>
  </si>
  <si>
    <t>AYUDAS SOCIALES A INSTITUCIONES SIN FINES DE LUCRO</t>
  </si>
  <si>
    <t xml:space="preserve">Ayudas sociales a instit. Sin </t>
  </si>
  <si>
    <t>Aportaciones de municipios a I</t>
  </si>
  <si>
    <t>Pago de pensiones y jubilacion</t>
  </si>
  <si>
    <t>MUEBLES, EXCEPTO DE OFICINA Y ESTANTERIA</t>
  </si>
  <si>
    <t xml:space="preserve">Muebles, excepto de oficina y </t>
  </si>
  <si>
    <t>EQUIPO DE COMPUTO Y DE TECNOLOGÍAS DE LA INFORMACIÓN</t>
  </si>
  <si>
    <t>Eq. de computo y de tecnologia</t>
  </si>
  <si>
    <t>Bienes informáticos</t>
  </si>
  <si>
    <t>MOBILIARIO Y EQUIPO EDUCACIONAL  Y RECREATIVO</t>
  </si>
  <si>
    <t>Equipos y aparatos audiovisual</t>
  </si>
  <si>
    <t>Cámaras fotográficas y de vide</t>
  </si>
  <si>
    <t>AUTOMÓVILES Y CAMIONES</t>
  </si>
  <si>
    <t>Vehiculos de seguridad pública</t>
  </si>
  <si>
    <t>SISTEMAS DE AIRE ACONDICIONADO, CALEFACCION Y DE REFRIGERACION INDUSTRIAL Y COMERCIAL</t>
  </si>
  <si>
    <t>Sistemas de aire acondicionado</t>
  </si>
  <si>
    <t>EQUIPO DE COMUNICACIÓN Y TELECOMUNICACION</t>
  </si>
  <si>
    <t>Equipo de comunicación y telec</t>
  </si>
  <si>
    <t>Refacciones y accesorios mayor</t>
  </si>
  <si>
    <t>OTROS EQUIPOS</t>
  </si>
  <si>
    <t>OTROS BIENES MUEBLES</t>
  </si>
  <si>
    <t>ACTIVOS INTANGIBLES</t>
  </si>
  <si>
    <t>LICENCIAS INFORMÁTICAS</t>
  </si>
  <si>
    <t>OBRA PUBLICA EN BIENES DE DOMINIO PUBLICO</t>
  </si>
  <si>
    <t>Construcción y ampliación</t>
  </si>
  <si>
    <t>Conservación y mantenimiento</t>
  </si>
  <si>
    <t>DIVISION DE TERRENOS Y CONSTRUCCION DE OBRAS DE URBANIZACION</t>
  </si>
  <si>
    <t>Infraestructura y equipamiento</t>
  </si>
  <si>
    <t>Electrificación urbana</t>
  </si>
  <si>
    <t>Electrificación rural</t>
  </si>
  <si>
    <t>APAZU (Agua Potable, Alcantari</t>
  </si>
  <si>
    <t>Infraestructura básica y equip</t>
  </si>
  <si>
    <t xml:space="preserve">Construcción y rehabilitación </t>
  </si>
  <si>
    <t>Pavimentación de calles y aven</t>
  </si>
  <si>
    <t>Indirectos p/obras en division</t>
  </si>
  <si>
    <t>Supervision y control de calid</t>
  </si>
  <si>
    <t>OBRA PUBLICA EN BIENES PROPIOS</t>
  </si>
  <si>
    <t>Alumbrado publico</t>
  </si>
  <si>
    <t>AMORTIZACION DE LA DEUDA PUBLICA</t>
  </si>
  <si>
    <t>AMORTIZACION DE LA DEUDA INTERNA CON INSTITUCIONES DE CREDITO</t>
  </si>
  <si>
    <t>Amortización capital largo pla</t>
  </si>
  <si>
    <t>INTERESES DE LA DEUDA</t>
  </si>
  <si>
    <t>INTERESES DE LA DEUDA INTERNA CON INSTITUCIONES DE CREDITO</t>
  </si>
  <si>
    <t>Pago de intereses a largo plaz</t>
  </si>
  <si>
    <t>Total</t>
  </si>
  <si>
    <t>6000 A-6</t>
  </si>
  <si>
    <t>Declaramos bajo protesta de decir verdad que los estados financieros y sus notas son razonablemente correctos y son propiedad del emisor.</t>
  </si>
  <si>
    <t>PRESIDENTE</t>
  </si>
  <si>
    <t>TESORERO</t>
  </si>
  <si>
    <t>Ampliaciones /</t>
  </si>
  <si>
    <t>Pago de Aguinaldo 2017</t>
  </si>
  <si>
    <t>8 meses</t>
  </si>
  <si>
    <t>CAPÍTULO Y PARTIDA</t>
  </si>
  <si>
    <r>
      <t xml:space="preserve"> </t>
    </r>
    <r>
      <rPr>
        <sz val="11"/>
        <color theme="1"/>
        <rFont val="Arial"/>
        <family val="2"/>
      </rPr>
      <t>LEGISLACION</t>
    </r>
  </si>
  <si>
    <t xml:space="preserve"> Impartición de Justicia</t>
  </si>
  <si>
    <t xml:space="preserve"> Procuración de Justicia</t>
  </si>
  <si>
    <t xml:space="preserve"> Reclusión y Readaptación Social</t>
  </si>
  <si>
    <t>.Derechos Humanos</t>
  </si>
  <si>
    <t>Total del Gasto</t>
  </si>
  <si>
    <t>/Reducciones</t>
  </si>
  <si>
    <t>DEPENDENCIA: AYUNTAMIENTO</t>
  </si>
  <si>
    <t>DEPENDENCIA: SINDICATURA</t>
  </si>
  <si>
    <t>DEPENDENCIA: PRESIDENCIA</t>
  </si>
  <si>
    <t>DEPENDENCIA: SECRETARIA DEL AYUNTAMIENTO</t>
  </si>
  <si>
    <t>DEPENDENCIA: TESORERIA MUNICIPAL</t>
  </si>
  <si>
    <t>DEPENDENCIA: ORGANO DE CONTROL Y EVALUACION GUB.</t>
  </si>
  <si>
    <t>DEPENDENCIA: DIR. GRAL DE SERVICIOS PUBLICOS</t>
  </si>
  <si>
    <t>DEPENDENCIA: DIR. GRAL DE INFRAEST. URB. Y ECOLO</t>
  </si>
  <si>
    <t>DEPENDENCIA: DIR. GENERAL DE DESARROLLO SOCIAL</t>
  </si>
  <si>
    <t>DEPENDENCIA: DIR. GRAL. DE DESARROLLO ECONOMICO</t>
  </si>
  <si>
    <t>DEPENDENCIA: JEFATURA DE POL. PREV. Y TRANSITO M</t>
  </si>
  <si>
    <t>DEPENDENCIA: OFICIALIA MAYOR</t>
  </si>
  <si>
    <t>Total general</t>
  </si>
  <si>
    <t>DEPENDENCIA: DIR. GRAL DE INFRAEST. URB. Y ECOLOGIA</t>
  </si>
  <si>
    <t>DEPENDENCIA: JEFATURA DE POL. PREV. Y TRANSITO MUNICIPAL</t>
  </si>
  <si>
    <t>Esta cuenta representa el adeudo a los proveedores a corto plazo derivados de las operaciones del ente público que al 31 de diciembre de 2017 arroja un saldo por la cantidad de $ 23,437,143.53</t>
  </si>
  <si>
    <t>Esta cuenta representa el adeudo con contratistas derivados de obras, proyectos productivos y acciones de fomento por un monto al 31 de diciembre por un total de $ 16,943,681</t>
  </si>
  <si>
    <t>Esta cuenta refleja el importe de los intereses y comisiones que se adeudan a las instituciones bancarias, derivados de los préstamos obtenidos a largo plazo. Su importe corresponde a los intereses del crédito con Banorte de los cuales fueron calculados a la Tasa TIIE a 28 días.</t>
  </si>
  <si>
    <t>Este rubro refleja los adeudos del organismo con terceros por concepto de anticipo a cuenta de participaciones, adeudo de ejercicios fiscales anteriores, anticipos para pagos futuros, 50% de la recaudación del predial ejidal principalmente.</t>
  </si>
  <si>
    <t>Este rubro refleja los adeudos del organismo con terceros por concepto de anticipo a cuenta de participaciones para el pago de aguinaldos del ejercicio 2017 al personal del Ayuntamiento y de organismos paramunicipales.</t>
  </si>
  <si>
    <t xml:space="preserve">Este rubro refleja la porción a corto plazo de la deuda a largo plazo programada para pagarse durante el ejercicio 2018. </t>
  </si>
  <si>
    <t>APORT RECIBIDA</t>
  </si>
  <si>
    <r>
      <t xml:space="preserve">PERIODO: Del 1º de </t>
    </r>
    <r>
      <rPr>
        <b/>
        <u/>
        <sz val="10"/>
        <rFont val="Arial"/>
        <family val="2"/>
      </rPr>
      <t xml:space="preserve">   ENERO    </t>
    </r>
    <r>
      <rPr>
        <b/>
        <sz val="10"/>
        <rFont val="Arial"/>
        <family val="2"/>
      </rPr>
      <t xml:space="preserve"> AL </t>
    </r>
    <r>
      <rPr>
        <b/>
        <u/>
        <sz val="10"/>
        <rFont val="Arial"/>
        <family val="2"/>
      </rPr>
      <t xml:space="preserve">   31 </t>
    </r>
    <r>
      <rPr>
        <b/>
        <sz val="10"/>
        <rFont val="Arial"/>
        <family val="2"/>
      </rPr>
      <t xml:space="preserve"> DE </t>
    </r>
    <r>
      <rPr>
        <b/>
        <u/>
        <sz val="10"/>
        <rFont val="Arial"/>
        <family val="2"/>
      </rPr>
      <t xml:space="preserve">    DICIEMBRE    </t>
    </r>
    <r>
      <rPr>
        <b/>
        <sz val="10"/>
        <rFont val="Arial"/>
        <family val="2"/>
      </rPr>
      <t xml:space="preserve"> DE 20</t>
    </r>
    <r>
      <rPr>
        <b/>
        <u/>
        <sz val="10"/>
        <rFont val="Arial"/>
        <family val="2"/>
      </rPr>
      <t xml:space="preserve">  17</t>
    </r>
  </si>
  <si>
    <t>C.P. 17</t>
  </si>
  <si>
    <t>OBRA CONCLUIDA</t>
  </si>
  <si>
    <r>
      <t xml:space="preserve">PERIODO: Del 1º de </t>
    </r>
    <r>
      <rPr>
        <b/>
        <u/>
        <sz val="10"/>
        <rFont val="Arial"/>
        <family val="2"/>
      </rPr>
      <t xml:space="preserve">   ENERO    </t>
    </r>
    <r>
      <rPr>
        <b/>
        <sz val="10"/>
        <rFont val="Arial"/>
        <family val="2"/>
      </rPr>
      <t xml:space="preserve"> AL </t>
    </r>
    <r>
      <rPr>
        <b/>
        <u/>
        <sz val="10"/>
        <rFont val="Arial"/>
        <family val="2"/>
      </rPr>
      <t xml:space="preserve">   31 </t>
    </r>
    <r>
      <rPr>
        <b/>
        <sz val="10"/>
        <rFont val="Arial"/>
        <family val="2"/>
      </rPr>
      <t xml:space="preserve"> DE </t>
    </r>
    <r>
      <rPr>
        <b/>
        <u/>
        <sz val="10"/>
        <rFont val="Arial"/>
        <family val="2"/>
      </rPr>
      <t xml:space="preserve">  DICIEMBRE    </t>
    </r>
    <r>
      <rPr>
        <b/>
        <sz val="10"/>
        <rFont val="Arial"/>
        <family val="2"/>
      </rPr>
      <t xml:space="preserve"> DE 20</t>
    </r>
    <r>
      <rPr>
        <b/>
        <u/>
        <sz val="10"/>
        <rFont val="Arial"/>
        <family val="2"/>
      </rPr>
      <t xml:space="preserve">  17</t>
    </r>
  </si>
  <si>
    <t>SERVICIOS DE CONTROL DE CALIDAD EN OBRAS AUTORIZADAS BAJO LOS RECURSOS DE PROG REGIONALES 2016</t>
  </si>
  <si>
    <t>GASTOS INDIRECTOS</t>
  </si>
  <si>
    <t>C-00159/0004 PAVIMENTACION CON CONCRETO HIDRAULICO CONSTRUCCION DE BANQUETAS, GUARNICIONES, INFRAESTRUCTURA SANITARIA E INFRAESTRUCTURA HIDRAULICA AV SIN NOMBRE COL BUROCRATA ENTRE BLVD CURVINA Y CALLE S/NOMBRE, CALLE MERO ENTRE BLVD CURVINA Y MERO, COL BUROCRATA</t>
  </si>
  <si>
    <t>C00159/0004 PAVIMENTACION CON CONCRETO HIDRAULICO CONSTRUCCION DE BANQUETAS, GUARNICIONES, INFRAESTRUCTURA SANITARIA E INFRAESTRUCTURA HIDRAULICA DE AVE ABELARDO L. RODRIGUEZ ENTRE CALLE 20 Y CALLE 19, COL. CENTRO.</t>
  </si>
  <si>
    <t>SH-NC-17-049</t>
  </si>
  <si>
    <t>RAMO 23-PROVISIONES SALARIALES Y ECONOMICAS EN LA MODALIDAD PROYECTOS DE DESARROLLO REGIONAL 2017</t>
  </si>
  <si>
    <t xml:space="preserve">OBRA CONCLUIDA Y OPERANDO. </t>
  </si>
  <si>
    <t>C-00159/0048 CONSTRUCCION DE CANCHA POLIDEPORTIVA EN AVENIDA XVIII Y CALLE 23, COL. CENTRO.</t>
  </si>
  <si>
    <t>C-00159/0047 CONSTRUCCION DE INFRAESTRUCTURA HIDROSANITARIA EN CRUCERO DE AVENIDA AQUILES SERDAN CON CALLE DIEZ EN COL CENTRO. PAVIMENTACION CONCONCRETO HIDRAULICO CONSTRUCCION DE BANQUETAS, RAMPAS Y GUARNICIONESEN CRUCERO DE AV SERDAN CON CALLE DIEZ COL. CENTRO.</t>
  </si>
  <si>
    <t>SH-NC-17-102</t>
  </si>
  <si>
    <t>RAMO 23-PROVISIONES SALARIALES Y ECONOMICAS EN LA MODALIDAD PROYECTOS DE DESARROLLO REGIONAL 2017 II</t>
  </si>
  <si>
    <r>
      <t xml:space="preserve">PERIODO: Del 1º de </t>
    </r>
    <r>
      <rPr>
        <b/>
        <u/>
        <sz val="10"/>
        <rFont val="Arial"/>
        <family val="2"/>
      </rPr>
      <t xml:space="preserve">   ENERO    </t>
    </r>
    <r>
      <rPr>
        <b/>
        <sz val="10"/>
        <rFont val="Arial"/>
        <family val="2"/>
      </rPr>
      <t xml:space="preserve"> AL </t>
    </r>
    <r>
      <rPr>
        <b/>
        <u/>
        <sz val="10"/>
        <rFont val="Arial"/>
        <family val="2"/>
      </rPr>
      <t xml:space="preserve">   31</t>
    </r>
    <r>
      <rPr>
        <b/>
        <sz val="10"/>
        <rFont val="Arial"/>
        <family val="2"/>
      </rPr>
      <t xml:space="preserve"> DE </t>
    </r>
    <r>
      <rPr>
        <b/>
        <u/>
        <sz val="10"/>
        <rFont val="Arial"/>
        <family val="2"/>
      </rPr>
      <t xml:space="preserve">  DICIEMBRE     </t>
    </r>
    <r>
      <rPr>
        <b/>
        <sz val="10"/>
        <rFont val="Arial"/>
        <family val="2"/>
      </rPr>
      <t xml:space="preserve"> DE 20</t>
    </r>
    <r>
      <rPr>
        <b/>
        <u/>
        <sz val="10"/>
        <rFont val="Arial"/>
        <family val="2"/>
      </rPr>
      <t xml:space="preserve">  17</t>
    </r>
  </si>
  <si>
    <t>-</t>
  </si>
  <si>
    <t>GLORIETA ACCESO A SAN CARLOS NUEVO GUAYMAS</t>
  </si>
  <si>
    <t>OFICIO NO. SON/SDUOTV/INFRA/PREP/107</t>
  </si>
  <si>
    <t>ESPACIOS PUBLICOS Y PARTICIPACION COMUNITARIA 2017</t>
  </si>
  <si>
    <t>PLAZA SAN CARLOS</t>
  </si>
  <si>
    <t>OFICIO NO. SON/SDUOTV/INFRA/PREP/106</t>
  </si>
  <si>
    <t xml:space="preserve">      </t>
  </si>
  <si>
    <t>SUBTOTAL 61422 02 25 11</t>
  </si>
  <si>
    <t>CONSTRUCCIÓN DE PAVIMENTO CON CONCRETO HIDRÁULICO CON INFRAESTRUCTURA HIDRÁULICA Y SANITARIA DE CALLE 9 ENTRE AVENIDA X Y XIII, SECTOR CERRO GANDAREÑO</t>
  </si>
  <si>
    <t>02 CP FISMDF</t>
  </si>
  <si>
    <t>PAVIMENTACIÓN CON CONCRETO HIDRÁULICO CON INFRAESTRUCTURA HIDRÁULICA Y SANITARIA EN CALLE 13 ENTRE AVENIDA I Y 00 COLONIA YUCATÁN, EN CALLE 27 ENTRE AVENIDA SERDÁN Y AVE. XVIII, COLONIA CENTRO Y EN BLVD. PASEO LAS VILLAS ENTRE MULEGE Y AVE. INDEPENDENCIA</t>
  </si>
  <si>
    <t>C-00143/0049, C-00143/0052 Y  C-00143/0055 PROREG 2016</t>
  </si>
  <si>
    <t>CONSTRUCCIÓN DE PAVIMENTO CON CONCRETO HIDRÁULICO DE CALLE FRESNILLO COL. TERMOELÉCTRICA</t>
  </si>
  <si>
    <t>03 CP FISMDF</t>
  </si>
  <si>
    <t>61422 02 25 11.- PAVIMENTACIÓN DE CALLES Y AVENIDAS</t>
  </si>
  <si>
    <t>SUBTOTAL 61409 02 25 11</t>
  </si>
  <si>
    <t>CONSTRUCCIÓN DE RED DE AGUA POTABLE EN CALLE A ESPALDAS DE COMANDANCIA MUNICIPAL; REHABILITACIÓN DE INFRAESTRUCTURA HIDRÁULICA Y SANITARIA EN AVE. III ENTRE CALLE 15 Y 16 DE LA COL. CANTERA; REHABILITACION DE INFRAESTRUCTURA HIDRÁULICA Y SANITARIA EN CALLE 11 AVE. III DE LA COL. YUCATÁN</t>
  </si>
  <si>
    <t>24 CP FISMDF</t>
  </si>
  <si>
    <t>INTRODUCCIÓN DE RED DE AGUA POTABLE CALLE 00 ENTRE AVENIDA X Y AVENIDA 10-A COL. YUCATÁN</t>
  </si>
  <si>
    <t>14 CP FISMDF</t>
  </si>
  <si>
    <t>INTRODUCCIÓN DE RED DE DRENAJE EN COL. AMPLIACIÓN NACIONALIZACIÓN DEL GOLFO DE CALIFORNIA; INTRODUCCIÓN DE RED DE AGUA POTABLE Y DRENAJE EN COL. AMPLIACION LOMA LINDA</t>
  </si>
  <si>
    <t>11 CP FISMDF</t>
  </si>
  <si>
    <t>CONSTRUCCIÓN DE TANQUES ELEVADOS Y FONTANERIA EN EJIDO OROZ Y EJIDO ÁLVARO OBREGÓN; INTRODUCCIÓN DE LÍNEA DE AGUA POTABLE EN CALLE FRANCISCANOS COL. COLINAS DE FÁTIMA</t>
  </si>
  <si>
    <t>09 CP FISMDF</t>
  </si>
  <si>
    <t>INTRODUCCIÓN DE RED DE ALCANTARILLADO EN COL. PLAYAS DE CORTES; INTRODUCCIÓN DE RED DE AGUA POTABLE EN CALLE FIEL JURADO EN GUARIDA DEL TIGRE; INTRODUCCIÓN DE LÍNEA DE DRENAJE EN RINCÓN DEL BURRO</t>
  </si>
  <si>
    <t>10 CP FISMDF</t>
  </si>
  <si>
    <t>CONSTRUCCIÓN DE POZO PROFUNDO DE AGUA POTABLE EN EJIDO ALVARO OBREGÓN</t>
  </si>
  <si>
    <t>06 CP FISMDF</t>
  </si>
  <si>
    <t>CONSTRUCCIÓN DE POZO PROFUNDO DE AGUA POTABLE EN EJIDO FRANCISCO MARQUEZ</t>
  </si>
  <si>
    <t>07 CP FISMDF</t>
  </si>
  <si>
    <t>CONSTRUCCIÓN DE RED DE AGUA POTABLE EN POTAM (I ETAPA)</t>
  </si>
  <si>
    <t>05 CP FISMDF</t>
  </si>
  <si>
    <t>AMPLIACIÓN DE RED DE AGUA POTABLE EN EJIDO LA MISA  Y EN EL EJIDO LÁZARO CÁRDENAS</t>
  </si>
  <si>
    <t>04 CP FISMDF</t>
  </si>
  <si>
    <t>CONSTRUCCIÓN DE RED DE AGUA POTABLE  EN EJIDO LA MISA</t>
  </si>
  <si>
    <t>01 CP FISMDF</t>
  </si>
  <si>
    <t>61409 02 25 11.- INFRAESTRUCTURA Y EQUIPAMIENTO</t>
  </si>
  <si>
    <t>SUBTOTAL 61408 02 25 11</t>
  </si>
  <si>
    <t>REHABILITACIÓN DE ALCANTARILLADO SANITARIO EN: AVE. 16 DE SEPTIEMBRE DE LA COL. AMPLIACIÓN INDEPENDENCIA; EN CALLEJONES SIN NOMBRE Y AVENIDA III DE LA COL. EL RASTRO; EN CALLEJÓN DE LA CALLE 27 EN LA COL. CENTRO</t>
  </si>
  <si>
    <t>23 CP FISMDF</t>
  </si>
  <si>
    <t>INTRODUCCION DE RED DE DRENAJE EN CALLE SIN NOMBRE COL. TORRES DE FÁTIMA; INTRODUCCIÓN DE RED DE DRENAJE EN CALLEJÓN SIN NOMBRE SECTOR MURALLA; INTRODUCCIÓN DE RED DE AGUA POTABLE Y DRENAJE EN COL. GUARIDA DEL TIGRE; INTRODUCCIÓN DE RED DE AGUA POTABLE Y DRENAJE EN CALLEJÓN V COL. PUNTA ARENA</t>
  </si>
  <si>
    <t>12 CP FISMDF</t>
  </si>
  <si>
    <t>REHABILITACIÓN DE POZO Y MEJORAMIENTO DE AGUA POTABLE EN VICAM SWITCH; REHABILITACIÓN Y RENIVELACIÓN DE COLECTORES Y MEJORAMIENTO DE RED DE ALCANTARILLADO EN VICAM SWITCH</t>
  </si>
  <si>
    <t>08 CP FISMDF</t>
  </si>
  <si>
    <t xml:space="preserve">INTRODUCCIÓN DE LÍNEA DE DRENAJE EN CALLE POTAM ENTRE COCORIT Y POTAM, COL. SAHUARIPA </t>
  </si>
  <si>
    <t>17 CP FISMDF</t>
  </si>
  <si>
    <t>REHABILITACIÓN DE TREN DE DESCARGAS DE CARCAMO MAESTRO EN POTAM</t>
  </si>
  <si>
    <t>15 CP FISMDF</t>
  </si>
  <si>
    <t>61408 02 25 11.- INFRAESTRUCTURA Y EQUIPAMIENTO</t>
  </si>
  <si>
    <t>SUBTOTAL  61207 02 11</t>
  </si>
  <si>
    <t>GASTOS INDIRECTOS DEL FISMDF 2017</t>
  </si>
  <si>
    <t>IND. FISMDF 2017</t>
  </si>
  <si>
    <t>61207 02 11.- ESTUDIOS Y PROYECTOS</t>
  </si>
  <si>
    <t>SUBTOTAL 6000 61207</t>
  </si>
  <si>
    <t>REALIZACIÓN DE ESTUDIO Y EVALUACIÓN DE PROYECTO DE LA REUBICACIÓN DE COLECTOR Y REPOSICIÓN RED DE DRENAJE SANITARIO (PRIMERA ETAPA), EN VICAM, MPIO. DE GUAYMAS, SONORA</t>
  </si>
  <si>
    <t>20 CP FISMDF</t>
  </si>
  <si>
    <t>6000 61207</t>
  </si>
  <si>
    <t>SUBTOTAL 61204 02 25 11</t>
  </si>
  <si>
    <t>ACONDICIONAMIENTO DE ESPACIOS FÍSICOS EN OFICINAS DE INFRAESTRUCTURA URBANA DEL AYUNTAMIENTO DE GUAYMAS</t>
  </si>
  <si>
    <t>22 CP FISMDF</t>
  </si>
  <si>
    <t>CONSTRUCCIÓN DE TECHADO EN J.N. JACINTO BENAVENTE EN COL. CENTINELA</t>
  </si>
  <si>
    <t>21 CP FISMDF</t>
  </si>
  <si>
    <t>CONSTRUCCIÓN DE TECHADO EN J.N. MACRINA PATIÑO</t>
  </si>
  <si>
    <t>19 CP FISMDF</t>
  </si>
  <si>
    <t>61204 02 25 11.- CONSERVACIÓN Y MANTENIMIENTO</t>
  </si>
  <si>
    <t>SUBTOTAL 61102 02 25 11</t>
  </si>
  <si>
    <t>CONSTRUCCIÓN DE 11 TECHOS DIGNOS Y 7 CUARTOS EN COL. GUARIDA DEL TIGRE Y COL. FÁTIMA</t>
  </si>
  <si>
    <t>16 CP FISMDF</t>
  </si>
  <si>
    <t xml:space="preserve">CONSTRUCCIÓN DE 8 TECHOS DIGNOS Y 8 CUARTOS EN COLONIAS: POPULAR, YUCATÁN, 23 DE MARZO, INDEPENDENCIA, SAN VICENTE, MIRADOR Y 18 DE NOVIEMBRE </t>
  </si>
  <si>
    <t>18 CP FISMDF</t>
  </si>
  <si>
    <t>61102 02 25 11.- CONSTRUCCIÓN Y AMPLIACIÓN</t>
  </si>
  <si>
    <t>% Por Rubro</t>
  </si>
  <si>
    <t>Importe Devengado</t>
  </si>
  <si>
    <t>Importe Presupuestado</t>
  </si>
  <si>
    <t>Descripción del Gasto por Rubros</t>
  </si>
  <si>
    <t>Número de Obra</t>
  </si>
  <si>
    <t>Importe a Justificar:</t>
  </si>
  <si>
    <t>Menos: Saldo en Bancos al 31 de Diciembre de 2017.</t>
  </si>
  <si>
    <t>Ingresos  por Ejercer:</t>
  </si>
  <si>
    <t>Menos: Gastos efectuados del 1º de Enero al 31 de Diciembre  de 2017</t>
  </si>
  <si>
    <t>Más: Rendimientos financieros al 31 de Diciembre de 2017.</t>
  </si>
  <si>
    <t>Más: Ingresos recibidos por participaciones del 1º de Enero al 31 de Octubre  de 2017</t>
  </si>
  <si>
    <t xml:space="preserve">Saldo conciliado en Bancos al inicio del ejercicio </t>
  </si>
  <si>
    <t>CONCILIACION DEL SALDO DE LA CUENTA No. 2587742 DEL BANCO SCOTIABANK INVERLAT DEL  FAISMDF</t>
  </si>
  <si>
    <r>
      <t xml:space="preserve">Periodo: </t>
    </r>
    <r>
      <rPr>
        <sz val="9"/>
        <rFont val="Arial"/>
        <family val="2"/>
      </rPr>
      <t>Del 1º de Enero  al 31 de Diciembre del 2017</t>
    </r>
  </si>
  <si>
    <t>H. AYUNTAMIENTO DE GUAYMAS, SONORA.</t>
  </si>
  <si>
    <t>C.P. 13</t>
  </si>
  <si>
    <t>Y DE LAS DEMARCACIONES TERRITORIALES DEL DISTRITO FEDERAL</t>
  </si>
  <si>
    <t>FONDO DE APORTACIONES PARA LA INFRAESTRUCTURA SOCIAL MUNICIPAL</t>
  </si>
  <si>
    <t>DESGLOSE DE GASTOS EFECTUADOS CON RECURSOS DEL</t>
  </si>
  <si>
    <t>EL IMPORTE DE $ 8'286,721.89 QUE SE PRESENTA EN ESTE ANEXO, CORRESPONDE A FACTURAS PENDIENTES DE PAGO AL 31 DE DICIEMBRE DE 2017, DEBIDO A QUE EN EL AREA DE OBAS PUBLICAS AUN NO SE COMPLETABA LA DOCUMENTACION PARA ENVIARLA A PAGO, Y ALGUNAS OBRAS FUERON AMPLIADAS EN SUS PLAZOS DE EJECUCION.</t>
  </si>
  <si>
    <t>OBRA EN PROCESO DE EJECUCIÓN CUENTA CON CONVENIO DE AMPLIACIÓN DE PLAZO</t>
  </si>
  <si>
    <t>OBRA EN PROCESO DE EJECUCIÓN</t>
  </si>
  <si>
    <t>PERIODO: DEL 1º DE ENERO AL 31 DE DICIEMBRE DEL 2017</t>
  </si>
  <si>
    <t>PARA LA INFRAESTRUCTURA SOCIAL MUNICIPAL Y DE LAS DEMARCACIONES TERRITORIALES DEL DISTRITO FEDERAL</t>
  </si>
  <si>
    <t>JUSTIFICACION AL DESGLOSE DE GASTOS EFECTUADOS CON RECURSOS DEL FONDO DE APORTACIONS</t>
  </si>
  <si>
    <t>61418 02 15.- CONSTRUCCIÓN Y REHABILITACIÓN</t>
  </si>
  <si>
    <t>61414 02 15.- MEJORAMIENTO DE IMAGEN URBANA</t>
  </si>
  <si>
    <t>61425 02 25 27.- SUPERVISIÓN Y CONTROL DE CALIDAD</t>
  </si>
  <si>
    <t>61424 02 25 27.- INDIRECTOS PARA OBRAS</t>
  </si>
  <si>
    <t>61422 02 25 24.- PAVIMENTACIÓN DE CALLES Y AVENIDAS</t>
  </si>
  <si>
    <t>OBRA QUE SE ENCONTRABA CON LOS RECURSOS FEDERALES BLOQUEADOS</t>
  </si>
  <si>
    <t>PAVIMENTACIÓN CON CONCRETO HIDRÁULICO DE: AVENIDA XIII ENTRE CHIHUAHUA Y
CALLE 10, GANDAREÑO</t>
  </si>
  <si>
    <t>C-00151/0001 FORTALECE 2016</t>
  </si>
  <si>
    <t>PAVIMENTACIÓN CON CONCRETO HIDRÁULICO EN AVENIDA XVII ENTRE CALLE 20 Y CALLE 25, COL. CENTRO, PAVIMENTACIÓN CON CONCRETO HIDRÁULICO CON INFRAESTRUCTURA HIDRÁULICA Y SANITARIA EN CALLE 14 ENTRE AVENIDA V Y VI COLONIA CENTRO Y PAVIMENTACIÓN CON CONCRETO HIDRÁULICO EN CALLE 15 CON INFRAESTRUCTURA HIDRÁULICA Y SANITARIA ENTRE AVENIDA V Y VI COLONIA CENTRO</t>
  </si>
  <si>
    <t>C-00143/0050 Y C-00143/0051, PROREG 2016</t>
  </si>
  <si>
    <t>61422 02 25 27.- PAVIMENTACIÓN DE CALLES Y AVENIDAS</t>
  </si>
  <si>
    <t>REHABILITACION DE PLAZA SAN CARLOS</t>
  </si>
  <si>
    <t>PREP 02</t>
  </si>
  <si>
    <t xml:space="preserve">    </t>
  </si>
  <si>
    <t>REHABILITACION DE GLORIETA ACCESO A SAN CARLOS NUEVO GUAYMAS, SONORA</t>
  </si>
  <si>
    <t>PREP 01</t>
  </si>
  <si>
    <t>6000 61421</t>
  </si>
  <si>
    <t>CONSTRUCCIÓN DE CANCHA POLIDEPORTIVA EN AVENIDA XVIII Y CALLE 23 COL. CENTRO</t>
  </si>
  <si>
    <t>C-00159/0048 PDR</t>
  </si>
  <si>
    <t>61418 02 25 24.- CONSTRUCCION Y REHABILITACIÓN</t>
  </si>
  <si>
    <t>REHABILITACIÓN DE PLAZA PÚBLICA MIGUEL HIDALGO I. COSTILLA UBICADA EN AVENIDA VI ESQUINA CALLE 16, COL. CANTERA Y PAVIMENTACIÓN CON CONCRETO HIDRÁULICO CON INFRAESTRUCTURA HIDRÁULICA Y SANITARIA EN AVENIDA XVI ENTRE CALLE 26 Y CALLE 27 COL. CENTRO</t>
  </si>
  <si>
    <t>C-00146/0033 Y  C-00146/0032, FORFIN 2016</t>
  </si>
  <si>
    <t>61406 02 15.- ESTUDIOS Y PROYECTOS</t>
  </si>
  <si>
    <t>61404 02 15.- CONSERVACIÓN Y MANTENIMIENTO</t>
  </si>
  <si>
    <t>61207 02 15.- ESTUDIOS Y PROYECTOS</t>
  </si>
  <si>
    <t>61204 02 15.- CONSERVACIÓN Y MANTENIMIENTO</t>
  </si>
  <si>
    <t>NOMBRE DE LAS OBRA(S) PÚBLICA (S)</t>
  </si>
  <si>
    <t>No.  DE OBRA</t>
  </si>
  <si>
    <t>PERIODO: DEL 1º DE ENERO AL 31 DE DICIEMBRE DEL 2017.</t>
  </si>
  <si>
    <t>DEPENDENCIA: OBRAS PUBLICAS</t>
  </si>
  <si>
    <t>C.P. 12</t>
  </si>
  <si>
    <t>MUNICIPIO DE:  GUAYMAS, SONORA.</t>
  </si>
  <si>
    <t>JUSTIFICACION AL AVANCE FÍSICO-FINANCIERO DE LOS PROGRAMAS DE INVERSIÓN</t>
  </si>
  <si>
    <t>TOTALES:</t>
  </si>
  <si>
    <t>SUBTOTAL 61425 02 25 27</t>
  </si>
  <si>
    <t>FISMDF 17</t>
  </si>
  <si>
    <t>HABITANTES</t>
  </si>
  <si>
    <t>OBRAS</t>
  </si>
  <si>
    <t>CONSTRUCCION DE OBRAS DE ALUMBRADO PUBLICO DENTRO DEL CASCO URBANO Y VALLE DE GUAYMAS</t>
  </si>
  <si>
    <t>62422 02 25 11.- ALUMBRADO PUBLICO</t>
  </si>
  <si>
    <t>EJECUCIÓN</t>
  </si>
  <si>
    <t>U. MEDIDA</t>
  </si>
  <si>
    <t>CANTIDAD</t>
  </si>
  <si>
    <t>FINANCIERO</t>
  </si>
  <si>
    <t>FISICO</t>
  </si>
  <si>
    <t>PROYECTOS</t>
  </si>
  <si>
    <t>DE</t>
  </si>
  <si>
    <t>RECURSO</t>
  </si>
  <si>
    <t>POB. BENEF.</t>
  </si>
  <si>
    <t>FISICAS</t>
  </si>
  <si>
    <t xml:space="preserve"> OBRA</t>
  </si>
  <si>
    <t>MODALIDAD</t>
  </si>
  <si>
    <t xml:space="preserve">ORIGEN DE </t>
  </si>
  <si>
    <t>METAS REALES</t>
  </si>
  <si>
    <t>% DE AVANCE</t>
  </si>
  <si>
    <t>POR DEVENGAR</t>
  </si>
  <si>
    <t xml:space="preserve"> NOMBRE Y UBICACIÓN DE LA (S) OBRA (S)</t>
  </si>
  <si>
    <t>No. DE</t>
  </si>
  <si>
    <t>CLAVE Y NOMBRE DE LA PARTIDA: 62422 ALUMBRADO PUBLICO.</t>
  </si>
  <si>
    <t>DEL 1° DE ENERO AL 31 DE DICIEMBRE DE 2017.</t>
  </si>
  <si>
    <t>AVANCE FISICO-FINANCIERO DE LOS PROGRAMAS DE INVERSION</t>
  </si>
  <si>
    <t>SUBTOTAL 62204</t>
  </si>
  <si>
    <t>COMUNIDADES</t>
  </si>
  <si>
    <t>EDIFICIOS</t>
  </si>
  <si>
    <t>REHABILITACION Y AMPLIACION A EDIFICIOS DE COMISARIAS DEL POBLADO LA MISA, SAN MARCIAL Y ORTIZ EN EL VALLE DE GUAYMAS, MPIO DE GUAYMAS</t>
  </si>
  <si>
    <t>62204 CONSERVACION Y MANTENIMIENTO</t>
  </si>
  <si>
    <t>PESPUESTO MODIFICADO</t>
  </si>
  <si>
    <t>PRESUPUESTO/ANALITICO DE PROYECTO</t>
  </si>
  <si>
    <t>No. OBRA</t>
  </si>
  <si>
    <t>CLAVE Y NOMBRE DE LA PARTIDA: 62204  CONSERVACION Y MANTENIMIENTO</t>
  </si>
  <si>
    <t>SUBTOTAL 61425 02 15</t>
  </si>
  <si>
    <t>FMD 17</t>
  </si>
  <si>
    <t>SERVICIOS</t>
  </si>
  <si>
    <t xml:space="preserve">VARIOS </t>
  </si>
  <si>
    <t>SUPERVISION Y CONTROL DE CALIDAD</t>
  </si>
  <si>
    <t>61425 02 15.- ESTUDIOS Y PROYECTOS</t>
  </si>
  <si>
    <t>Cont. Adj. Dir.</t>
  </si>
  <si>
    <t>PROREG 2016</t>
  </si>
  <si>
    <t>SERVICIO</t>
  </si>
  <si>
    <t>SERVICIOS DE CONTROL DE CALIDAD EN OBRAS AUTORIZADAS BAJO LOS RECURSOS DE PROGRAMAS REGIONALES 2016</t>
  </si>
  <si>
    <t>IND. PROREG 2016</t>
  </si>
  <si>
    <t>CLAVE Y NOMBRE DE LA PARTIDA: 61425 SUPERVISION Y CONTROL DE CALIDAD.</t>
  </si>
  <si>
    <t>SUBTOTAL 61424 02 25 27</t>
  </si>
  <si>
    <t>LABORAL</t>
  </si>
  <si>
    <t>LOTE</t>
  </si>
  <si>
    <t>INDIRECTOS PARA PROGRAMAS REGIONALES 2016 (CONVENIO DE LOS 37.9 MDP)</t>
  </si>
  <si>
    <t>IND. PRO REG. (II) 2016</t>
  </si>
  <si>
    <t>CLAVE Y NOMBRE DE LA PARTIDA: 61424 INDIRECTOS PARA OBRAS</t>
  </si>
  <si>
    <t>SUBTOTAL 61422 02 25 27</t>
  </si>
  <si>
    <t>Cont. Lic. Pub. Nac.</t>
  </si>
  <si>
    <t>FORTALECE 2016</t>
  </si>
  <si>
    <t>M2</t>
  </si>
  <si>
    <t>PAVIMENTACIÓN CON CONCRETO HIDRÁULICO DE: AVENIDA XVI ENTRE CALLE 9 Y BLVD. BENITO JUÁREZ, SAN VICENTE</t>
  </si>
  <si>
    <t>C-00151/0001 FORTALECE 2016-2</t>
  </si>
  <si>
    <t>Cont. Lic. por Invitación</t>
  </si>
  <si>
    <t>PAVIMENTACIÓN CON CONCRETO HIDRÁULICO CON INFRAESTRUCTURA HIDRÁULICA Y SANITARIA EN AVENIDA I ENTRE CALLE 11-A Y CALLE 12 DE LA COLONIA YUCATÁN Y PAVIMENTACIÓN CON CONCRETO HIDRÁULICO EN AVENIDA VIII ENTRE CALLE 5 Y CALLE 9 SECTOR CERRO GANDAREÑO COL. CENTRO</t>
  </si>
  <si>
    <t>C-00143/0043, PROREG 2016</t>
  </si>
  <si>
    <t>FORFIN 2016</t>
  </si>
  <si>
    <t>M2 Y PLAZA</t>
  </si>
  <si>
    <t>975.93 M2 Y 1.00 PLAZA</t>
  </si>
  <si>
    <t>PAVIMENTACIÓN CON CONCRETO HIDRÁULICO CON INFRAESTRUCTURA HIDRÁULICA Y SANITARIA EN AVENIDA XIX ENTRE CALZADA AGUSTÍN GARCÍA LÓPEZ Y CALLE 20 COLONIA CENTRO Y EN CALLE E ENTRE BLVD. PLUTARCO ELIAS CALLES Y CURBINA, COLONIA BUROCRATA</t>
  </si>
  <si>
    <t>C-00143/0045 Y  C-00143/0053, PROREG 2016</t>
  </si>
  <si>
    <t>PAVIMENTACIÓN CON CONCRETO HIDRÁULICO CON INFRAESTRUCTURA HIDRÁULICA Y SANITARIA EN AVENIDA VI ENTRE CALLE 6 Y BLVD. BENITO JUÁREZ, COLONIA SAN VICENTE, EN CALLE PRIVADA BUGAMBILIAS ENTRE TULIPANES Y BUGAMBILIAS COLONIA LOS JARDINES Y EN CALLE ARIVECHI ENTRE SAHUARIPA Y ARIZPE, COLONIA CENTINELA</t>
  </si>
  <si>
    <t>C-00143/0042, C-00143/0047 Y  C-00143/0057, PROREG 2016</t>
  </si>
  <si>
    <t>CONSTRUCCIÓN DE PARQUE RECREATIVO CON ÁREAS VERDES, PISTA DE PATINAJE Y RAMPAS EN BLVD. SAN GERMAN Y AVENIDA MAR CARIBE, COLONIA GUAYMAS NORTE Y PAVIMENTACIÓN CON CONCRETO HIDRÁULICO CON INFRAESTRUCTURA HIDRÁULICA Y SANITARIA EN CALLE 5 ENTRE AVENIDA III Y AVENIDA V COLONIA SAN VICENTE</t>
  </si>
  <si>
    <t>C-00143/0041 Y C-00143/0048,PROREG 2016</t>
  </si>
  <si>
    <t>PAVIMENTACIÓN CON CONCRETO HIDRÁULICO CON INFRAESTRUCTURA HIDRÁULICA Y SANITARIA EN AVENIDA XVI ENTRE CALLE 12 Y CALLE 20, COLONIA CENTRO, EN CALLE PLAZA DE LA MADRE ENTRE PLAZA DEL PESCADOR Y BLVD PASEO LAS VILLAS, COLONIA LAS PLAZAS Y EN AVENIDA IV ENTRE CALLE 8 Y BLVD BENITO JUÁREZ, COLONIA SAN VICENTE</t>
  </si>
  <si>
    <t>C-00143/0044, C-00143/0056 Y   C-00143/0058, PROREG 2016</t>
  </si>
  <si>
    <t>REMANENTES DEL PROGRAMA DE PROGRAMAS REGIONALES 2016 (PRG 2016)</t>
  </si>
  <si>
    <t>RAMO 23</t>
  </si>
  <si>
    <t>PUENTE</t>
  </si>
  <si>
    <t>CONSTRUCCION DE PUENTE VEHICULAR DE 3 CARRILES EN CARRETERA RURAL SOBRE BORDO PILOTO DE EJIDO FCO MARQUEZ AL EJIDO NICOLAS BRAVO EN EL VALLE</t>
  </si>
  <si>
    <t>PDR 16</t>
  </si>
  <si>
    <t>VARIAS</t>
  </si>
  <si>
    <t>REMANENTES DEL PROGRAMA DE DESARROLLO REGIONAL 2016 (PENDIENTE DE FIRMA DE CONVENIO)</t>
  </si>
  <si>
    <t>FFIEM 16</t>
  </si>
  <si>
    <t>REMANENTES DEL FONDO DE FORTALECIMIENTO A LA INFRAESTRUCTURA ESTATAL Y MUNICIPAL 2016 (FFIEM 2016)</t>
  </si>
  <si>
    <t>REMANENTES DEL PROGRAMA DE FORTALECIMIENTO FINANCIERO 2016 (FF2016)</t>
  </si>
  <si>
    <t>REMANENTES DE INVERSION 2016 A EJECUTARSE EN EL EJERCICIO 2017</t>
  </si>
  <si>
    <t>FORT FIN</t>
  </si>
  <si>
    <t>1 CANAL</t>
  </si>
  <si>
    <t>ENCAUZAMIENTO DE AGUAS PLUVIALES EN CANAL OCOTILLO Y CALLE LOS VALLES PRIMERA ETAPA, SEC. GUAYMAS NORTE</t>
  </si>
  <si>
    <t>ENCAUZAMIENTO DE AGUAS PLUVIALES EN CANAL CALICHE (COLEGIO CONCORDIA) ENTRE CALLE CHIHUAHUA Y AVENIDA SERDAN, COL. CENTRO</t>
  </si>
  <si>
    <t>FORTALECIMIENTO FINANCIERO</t>
  </si>
  <si>
    <t>PAVIMENTACION EN CONCRETO HIDRAULICO CON INFRAESTRUCTURA DE CALLE SIN NOMBRE ENTRE CALLE CABO HARO Y BLVD FAUSTINO FELIX, COL LAS PLAYITAS</t>
  </si>
  <si>
    <t>PAVIMENTACION EN CONCRETO HIDRAULICO CON INFRAESTRUCTURA DE BLVD LOS ARCOS ENTRE CALLE VI Y BLVD MANLIO FABIO BELTRONES, COL. CRESTON</t>
  </si>
  <si>
    <t>FONDO DE FORTALECIMIENTO A LA INFRAESTRUCTURA ESTATAL Y MUNICIPAL</t>
  </si>
  <si>
    <t>PRO REG</t>
  </si>
  <si>
    <t xml:space="preserve">HABITANTES </t>
  </si>
  <si>
    <t>AMPLIACION DE DOS CARRILES EN CONCRETO HIDRAULICO CON INFRAESTRUCTURA DE CAMINO VIEJO A MIRAMAR ENTRE BLVD BENITO JUAREZ Y BLVD LUIS ENCINAS</t>
  </si>
  <si>
    <t>CONSTRUCCION DE PUENTE VEHICULAR DE CUATRO CARRILES EN AVENIDA V ENTRE BLVD BACATETE Y CALLE 1, COL. LOPEZ MATEOS</t>
  </si>
  <si>
    <t>PAVIMENTACION EN CONCRETO HIDRAULICO DE PROLONGACION PLAZA  EL PESCADOR ENTRE LAGO MAYOR Y CIRCUNVALACION LAS PLAZAS, COL. LAS PLAZAS</t>
  </si>
  <si>
    <t>PAVIMENTACION CON CONCRETO HIDRAULICO CON INFRAESTRUCTURA DE AVENIDA VIII ENTRE CALLE 20 Y 23, COL. MIRADOR.</t>
  </si>
  <si>
    <t>PAVIMENTACION EN CONCRETO HIDRAULICO CON INFRAESTRUCTURA DE AVENIDA VI ENTRE BLVD BENITO JUAREZ Y CALLE 12, COL. SAN VICENTE</t>
  </si>
  <si>
    <t>PAVIMENTACION EN CONCRETO HIDRAULICO CON INFRAESTRUCTURA DE CIRCUITO CALLE LAGO GINEBRA Y SIN NOMBRE ENTRE LAGO MAYOR, LAGO SAYULA Y</t>
  </si>
  <si>
    <t>PAVIMENTACION EN CONCRETO HIDRAULICO CON INFRAESTRUCTURA DE CALLE RETORNO BACUM (II ETAPA) Y REHABILITACION DE PLAZA CIVICA EN COL.</t>
  </si>
  <si>
    <t>PAVIMENTACION EN CONCRETO HIDRAULICO CON INFRAESTRUCTURA DE CIRCUITO CALLE 25 Y CALLE KONTIKI ENTRE BLVD BENITO JUAREZ HASTA</t>
  </si>
  <si>
    <t>PAVIMENTACION EN CONCRETO HIDRAULICO CON INFRAESTRUCTURA DE CIRCUITO CALLE AURIGA Y CALLE  SOCONUSCO ENTRE KONTIKI Y CALLE 25, COL. GIL SAMANIEGO.</t>
  </si>
  <si>
    <t>PAVIMENTACION EN CONCRETO HIDRAULICO CON INFRAESTRUCTURA DE AVENIDA PRIMERA ENTRE CALLE 10-A HASTA CALLE 5, COL. ES RASTRO</t>
  </si>
  <si>
    <t>PAVIMENTACION EN CONCRETO HIDRAULICO CON INFRAESTRUCTURA DE CALLE MERLUSA ENTRE CALZADA AGUSTIN GARCIA LOPEZ Y CALLE BALLENA, COL. DELICIAS</t>
  </si>
  <si>
    <t>PAVIMENTACION EN CONCRETO HIDRAULICO CON INFRAESTRUCTURA DE CALLE PEZ SIERRA ENTRE CALLE LANGOSTA Y AGUAMARINA, COL. DELICIAS</t>
  </si>
  <si>
    <t>EDIFICIO</t>
  </si>
  <si>
    <t>CONSTRUCCION DE EDIFICIOS PARA CLINICA VETERINARIA Y PERRERA MUNICIPAL DEL H. AYUNTAMIENTO DEGUAYMAS CON EQUIPAMIENTO</t>
  </si>
  <si>
    <t>CONSTRUCCION DE EDIFICIO PARA "CASA DE LA CULTURA" DEL H. AYUNTAMIENTO DE GUAYMAS, CON EQUIPAMIENTO</t>
  </si>
  <si>
    <t>PROGRAMAS REGIONALES</t>
  </si>
  <si>
    <t>PDR</t>
  </si>
  <si>
    <t>RASPADO Y REHABILITACION DE CAMINOS DE TERRACERIAS EN VARIOS PUNTOS DEL VALLE DE GUAYMAS Y VALLE DEL YAQUI</t>
  </si>
  <si>
    <t>BACHEO CON ASFALTO  EN VARIOS PUNTOS DE LA CIUDAD DE GUAYMAS</t>
  </si>
  <si>
    <t>BACHEO CON CONCRETO EN VARIOS PUNTOS DE LA CIUDAD DE GUAYMAS</t>
  </si>
  <si>
    <t>RECARPETEO CON ASFALTO EN VARIAS CALLES DE GUAYMAS (II ETAPA)</t>
  </si>
  <si>
    <t>RECARPETEO CON ASFALTO EN VARIAS CALLES DE GUAYMAS (I ETAPA)</t>
  </si>
  <si>
    <t>PAVIMENTACION EN CONCRETO HIDRAULICO CON INFRAESTRUCTURA DE CRUCERO EN BLVD GUADALUPE Y BLVD BENITO JUAREZ, COL. GUADALUPE.</t>
  </si>
  <si>
    <t>PAVIMENTACION EN CONCRETO HIDRAULICO CON INFRAESTRUCTURA DE CRUCERO EN BLVD PERIFERICO Y BLVD FAUSTINO FELIX SERNA, COL. LAS COLINAS</t>
  </si>
  <si>
    <t xml:space="preserve">M2 </t>
  </si>
  <si>
    <t>PAVIMENTACION EN CONCRETO HIDRAULICO CON INFRAESTRUCTURA DE CALLE LAGO MALAWI DESDE BLVD MAR DEL NORTE HASTA CALLE BUENOS AIRES</t>
  </si>
  <si>
    <t>PAVIMENTACION EN CONCRETO HIDRAULICO CON INFRAESTRUCTURA DE CALLE MAR DE LAS ANTILLAS ENTRE BLVD DIANA LAURIA DE COLOSIO Y MAR.</t>
  </si>
  <si>
    <t>PAVIMENTACION EN CONCRETO HIDRAULICO CON INFRAESTRUCTURA DE CALLE 9 ENTRE AVENIDA IX Y V, COL. CENTRO, SECTOR CERRO GANDAREÑO.</t>
  </si>
  <si>
    <t>61422 02 15.- PAVIMENTACIÓN DE CALLES Y AVENIDAS (PROGRAMA DE DESARROLLO REGIONAL)</t>
  </si>
  <si>
    <t>HABITAT 16</t>
  </si>
  <si>
    <t>CONSTRUCCION DE ANDADOR DE CONCRETO HIDRAULICO CON INFRAESTRUCTURA, EN CALLEJON AVENIDA XVIII DESDE ARROYITO HASTA CERRO (LA VEREDITA). COL LAS GOLONDRINAS</t>
  </si>
  <si>
    <t>PAVIMENTACION CON CONCRETO HIDRAULICO E INFRAESTRUCTURA DE AVENIDA XII ENTRE PASO WOSNAKI Y PASEO BATANI, COL. FATIMA</t>
  </si>
  <si>
    <t>PAVIMENTACION CON CONCRETO HIDRAULICO E INFRAESTRUCTURA DE PASEO BATANI ENTRE ADOLFO DE LA HUERTA Y WASKIN, COL. FATIMA</t>
  </si>
  <si>
    <t>61422 02 25 15.- PAVIMENTACIÓN DE CALLES Y AVENIDAS (HABITAT)</t>
  </si>
  <si>
    <t>SUB TOTAL 61422  02 25 11</t>
  </si>
  <si>
    <t>PAVIMENTACION CON CONCRETO HIDRAULICO EN CALLE SIN NOMBRE ENTRE FELIPE DE JESUS ISAURI Y CALLE COLOSIO, COL. POPULAR</t>
  </si>
  <si>
    <t>PAVIMENTACION CON CONCRETO HIDRAULICO EN AVENIDA VIII ENTRE CALLE 8 Y 7, COL. SAN VICENTE</t>
  </si>
  <si>
    <t>PAVIMENTACION CON CONCRETO HIDRAULICO EN PROLONGACION BLVD PEDRO G. MORENO ENTRE CALLE 11 Y 12, COL. SAN VICENTE.</t>
  </si>
  <si>
    <t xml:space="preserve">Cont. Lic. Pub. </t>
  </si>
  <si>
    <t>FISMDF 2017</t>
  </si>
  <si>
    <t>PRO REG 16</t>
  </si>
  <si>
    <t>SUB TOTAL 61422   02 25 24</t>
  </si>
  <si>
    <t>PDR 2017</t>
  </si>
  <si>
    <t>CONSTRUCCIÓN DE INFRAESTRUCTURA HIDROSANITARIA EN CRUCERO DE AVENIDA AQUILES SERDÁN CON CALLE DIEZ, COL. CENTRO Y PAVIMENTACIÓN CON CONCRETO HIDRÁULICO, CONSTRUCCIÓN DE BANQUETAS, RAMPAS Y GUARNICIONES EN CRUCERO DE AVENIDA AQUILES SERDÁN CON CALLE DIEZ EN COLONIA CENTRO</t>
  </si>
  <si>
    <t>C-00159/0046 Y C-00159/0047 PDR</t>
  </si>
  <si>
    <t>PAVIMENTACIÓN CON CONCRETO HIDRÁULICO, CONSTRUCCIÓN DE BANQUETAS, GUARNICIONES, INFRAESTRUCTURA SANITARIA E INFRAESTRUCTURA HIDRÁULICA AV. SIN NOMBRE COLONIA BURÓCRATA ENTRE BLVD. CURBINA Y CALLE SIN NOMBRE, CALLE MERO ENTRE BLVD. CURBINA Y MERO, COLONIA BURÓCRATA</t>
  </si>
  <si>
    <t>02 CP-0004 PDR</t>
  </si>
  <si>
    <t>PAVIMENTACIÓN CON CONCRETO HIDRÁULICO, CONSTRUCCIÓN DE BANQUETAS, GUARNICIONES, INFRAESTRUCTURA SANITARIA E INFRAESTRUCTURA HIDRÁULICA DE AVENIDA ABELARDO L. RODRÍGUEZ ENTRE CALLE 20 Y CALLE 19 COLONIA CENTRO</t>
  </si>
  <si>
    <t>01 CP-0004 PDR</t>
  </si>
  <si>
    <t>CLAVE Y NOMBRE DE LA PARTIDA: 614232 PAVIMENTACION DE CALLES Y AVENIDAS.</t>
  </si>
  <si>
    <t>SUBTOTAL 61421  02 15</t>
  </si>
  <si>
    <t>FMD 2017</t>
  </si>
  <si>
    <t>VARIOS</t>
  </si>
  <si>
    <t>PROGRAMA DE RESCATE DE ESPACIOS PUBLICOS (PREP)</t>
  </si>
  <si>
    <t>61421  02 15.- EQUIPAMIENTO URBANO</t>
  </si>
  <si>
    <t>SUBTOTAL 6000 61421</t>
  </si>
  <si>
    <t>PREP 2017</t>
  </si>
  <si>
    <t>PLAZA</t>
  </si>
  <si>
    <t>GLORIETA</t>
  </si>
  <si>
    <t>CLAVE Y NOMBRE DE LA PARTIDA: 61421 EQUIPAMIENTO URBANO.</t>
  </si>
  <si>
    <t>SUBTOTAL 61418 02 15</t>
  </si>
  <si>
    <t>SECTORES</t>
  </si>
  <si>
    <t>REHABILITACION, REMODELACION Y MEJORAMIENTO DE ESPACIOS DEPORTIVOS EN EL MUNICIPIO DE GUAYMAS</t>
  </si>
  <si>
    <t>CANCHA</t>
  </si>
  <si>
    <t>CONSTRUCCIÓN DE CANCHA EN COL. 23 DE MARZO</t>
  </si>
  <si>
    <t>09 CP FMD-2016</t>
  </si>
  <si>
    <t>SUBTOTAL 61418 02 25 24</t>
  </si>
  <si>
    <t>CLAVE Y NOMBRE DE LA PARTIRTIDA: 61418 CONSTRUCCION Y REHABILITACION.</t>
  </si>
  <si>
    <t>SUBTOTAL 61414 02 15</t>
  </si>
  <si>
    <t>PROGRAMA DE INTRODUCCION Y AMPLIACION DE SERVICIOS BASICOS DE INFRESTRUCTURA EN LOCALIDADES RURALES</t>
  </si>
  <si>
    <t>61415 02 15.- INFRAESTRUCTURA BASICA Y EQUIPAMIENTO.</t>
  </si>
  <si>
    <t>SUBTOTAL 61415 02 25 11</t>
  </si>
  <si>
    <t>PROGRAMA HABITAT</t>
  </si>
  <si>
    <t>61415 02 25 11.- INFRAESTRUCTURA  BASICA Y EQUIPAMIENTO</t>
  </si>
  <si>
    <t>CLAVE Y NOMBRE DE LA PARTIRTIDA: 61415 INFRAESTRUCTURA BASICA Y EQUIPAMIENTO</t>
  </si>
  <si>
    <t>PLAZAS</t>
  </si>
  <si>
    <t>REHABILITACION, REMODELACION Y MEJORAMIENTO DE PLAZAS, PARQUES Y JARDINES EN EL AREA URBANA Y RURAL</t>
  </si>
  <si>
    <t>Admon. Directa</t>
  </si>
  <si>
    <t>REHABILITACION Y MEJORAMIENTO DE EDIFICIOS PUBLICOS MUNICIPALES</t>
  </si>
  <si>
    <t>10 CP FMD</t>
  </si>
  <si>
    <t>SUBTOTAL 61414 02 25 27</t>
  </si>
  <si>
    <t>REMANENTES DEL PROGRAMA DE FORTALECIMIENTO FINANCIERO 2016 (FF 2016)</t>
  </si>
  <si>
    <t>61414 02 25 27.- MEJORAMIENTO DE IMAGEN URBANA</t>
  </si>
  <si>
    <t>CLAVE Y NOMBRE DE LA PARTIRTIDA: 61414 MEJORAMIENTO DE IMAGEN URBANA.</t>
  </si>
  <si>
    <t>SUBTOTAL 61413  02 15</t>
  </si>
  <si>
    <t>APAZU</t>
  </si>
  <si>
    <t>PROGRAMA DE TRATAMIENTO DE AGUAS "PROTAR-CONAGUA"</t>
  </si>
  <si>
    <t>PROGRAMA DE AGUA POTABLE, ALCANTARILLADO Y SANEAMIENTO EN ZONAS URBANAS (APAUR-CONAGUA)</t>
  </si>
  <si>
    <t>61413  02 15.- APAZU</t>
  </si>
  <si>
    <t>PRESUPUESTO MODIFICADO</t>
  </si>
  <si>
    <t>CLAVE Y NOMBRE DE LA PARTIRTIDA: 61413 APAZU (Agua Potable, Alcantarillado y Saneamiento en Zonas Urbanas)</t>
  </si>
  <si>
    <t>SUBTOTAL 61411 02 25 27</t>
  </si>
  <si>
    <t>ELECTRIFICACION DE POZOS EN DISTINTOS PUNTOS DEL VALLE DE GUAYMAS</t>
  </si>
  <si>
    <t>61411 02 25 11.- ELECTRIFICACION RURAL</t>
  </si>
  <si>
    <t>CLAVE Y NOMBRE DE LA PARTIRTIDA: 61411 ELECTRIFICACION RURAL</t>
  </si>
  <si>
    <t>SUBTOTAL 61410 02 25 27</t>
  </si>
  <si>
    <t xml:space="preserve">FISMDF </t>
  </si>
  <si>
    <t>ELECTRIFICACION DE POZOS EN INFRAESTRUCTURA MUNICIPAL (PANELES SOLARES)</t>
  </si>
  <si>
    <t>FISMDF</t>
  </si>
  <si>
    <t>CONSTRUCCION DE OBRAS DE ELECTRIFICACION DENTRO DEL CASCO URBANO Y VALLE DE GUAYMAS</t>
  </si>
  <si>
    <t>61410 02 25 11.- ELECTRIFICACION URBANA</t>
  </si>
  <si>
    <t>CLAVE Y NOMBRE DE LA PARTIRTIDA: 61410 ELECTRIFICACION URBANA</t>
  </si>
  <si>
    <t>PAGO CREDITO BANOBRAS</t>
  </si>
  <si>
    <t>ML</t>
  </si>
  <si>
    <t>INTRODUCCION DE RED DE AGUA POTABLE EN POBLADO ORTIZ (II ETAPA)</t>
  </si>
  <si>
    <t>INTRODUCCION DE RED DE AGUA POTABLE EN DISTINTOS PUNTOS DENTRO DEL CASCO URBANO Y VALLE DE GUAYMAS</t>
  </si>
  <si>
    <t>INTRODUCCION DE AGUA POTABLE EN CALLE SIN NOMBRE ENTRE FELIPE DE JESUS ISAURI Y CALLE COLOLIO, COL. POPULAR.</t>
  </si>
  <si>
    <t>INTRODUCCION DE AGUA POTABLE EN CALLE 9 ENTRE AVENIDA 10 Y 13 , COL. CERRO GANDAREÑO.</t>
  </si>
  <si>
    <t>INTRODUCCION DE AGUA POTABLE EN PROLONGACION BLVD PEDRO G. MORENO ENTRE CALLE 11 Y 12, COL. SAN VICENTE</t>
  </si>
  <si>
    <t>Cont. Lic. Pub.</t>
  </si>
  <si>
    <t>TANQUES</t>
  </si>
  <si>
    <t>Cont. Lic. Simp.</t>
  </si>
  <si>
    <t>POZO</t>
  </si>
  <si>
    <t>CLAVE Y NOMBRE DE LA PARTIRTIDA: 61409 INFRAESTRUCTURA Y EQUIPAMIENTO.</t>
  </si>
  <si>
    <t>INTRODUCCION DE RED SANITARIA EN DISTINTOS PUNTOS DENTRO DEL CASCO URBANO Y VALLE DE GUAYMAS</t>
  </si>
  <si>
    <t>INTRODUCCION DE RED SANITARIA EN CALLE SIN NOMBRE ENTRE FELIPE DE JESUS ISAURI Y CALLE COLOSIO, COL. POPULAR</t>
  </si>
  <si>
    <t>INTRODUCCION DE RED SANITARIA EN CALLE 9 ENTRE AVENIDA 10 Y 13 , COL. CERRO GANDAREÑO</t>
  </si>
  <si>
    <t>CARCAMO</t>
  </si>
  <si>
    <t>CLAVE Y NOMBRE DE LA PARTIRTIDA: 61408 INFRAESTRUCTURA Y EQUIPAMIENTO.</t>
  </si>
  <si>
    <t>SUBTOTAL 61406 02 15</t>
  </si>
  <si>
    <t>ESTUDIOS Y PROYECTOS</t>
  </si>
  <si>
    <t>09 CP FMD</t>
  </si>
  <si>
    <t>CLAVE Y NOMBRE DE LA PARTIRTIDA: 61406 ESTUDIOS Y PROYECTOS.</t>
  </si>
  <si>
    <t>SUBTOTAL 61404 02 15</t>
  </si>
  <si>
    <t>20 MIL</t>
  </si>
  <si>
    <t>PROGRAMA INTEGRAL SECTORIZADO DE MANTENIMIENTO URBANO EN GUAYMAS</t>
  </si>
  <si>
    <t>REPARACION DE VIALIDAD, EN AVENIDA ABELARDO L. RODRIGUEZ ENTRE CALLES 20 Y 22 Y REPARACIÓN DE LOSA EN MALECÓN MALPICA; REPARACIÓN DE BANQUETAS ESC. PRIM. ALFONSO IBERRI EN AVENIDA 6 Y CALLE 12 COL. CENTRO; REPARACIÓN DE VIALIDAD EN AVENIDA 6 ENTRE CALLES 15 Y 16; REPARACIÓN DE VIALIDAD EN CRUCERO CALLE 19 BIS Y AVENIDA 6</t>
  </si>
  <si>
    <t>15 CP FMD</t>
  </si>
  <si>
    <t>TRABAJOS DE REHABILITACIÓN DE PAVIMENTO EN AVE. SERDAN DE LA COL. CENTRO</t>
  </si>
  <si>
    <t>13 CP FMD</t>
  </si>
  <si>
    <t>REHABILITACIÓN DE VIALIDAD TRAMO AVENIDA ABELARDO L. RODRIGUEZ Y CALLE 23</t>
  </si>
  <si>
    <t>11 CP FMD</t>
  </si>
  <si>
    <t>LAS PALMAS, GUAYMAS NTE, FTE UNIDAD DEPORTIVA</t>
  </si>
  <si>
    <t>TOPES BLVD. LUIS ENCINAS</t>
  </si>
  <si>
    <t>CRUCERO FERR INDUSTRIAL</t>
  </si>
  <si>
    <t>BLVD BENITO JUAREZ AVE 5</t>
  </si>
  <si>
    <t>CALLE 20 AV 21 MURALLA</t>
  </si>
  <si>
    <t>CALLE 13 A.L.RODRIGUEZ</t>
  </si>
  <si>
    <t>REHABILITACIÓN, MANTENIMIENTO Y MEJORAMIENTO DE VIALIDADES PAVIMENTADAS</t>
  </si>
  <si>
    <t>08 CP FMD</t>
  </si>
  <si>
    <t>SEMAFORIZACIÓN EN ACCESO A LA UNIDAD DEPORTIVA JULIO ALFONSO ALFONSO</t>
  </si>
  <si>
    <t>06 CP FMD</t>
  </si>
  <si>
    <t>ARROYO NACIONALIZACION DEL GOLFO</t>
  </si>
  <si>
    <t>ARROYO FEMOSA-LOS PINOS</t>
  </si>
  <si>
    <t>ARROYO FATIMA</t>
  </si>
  <si>
    <t>ARROYO LAS PALMAS</t>
  </si>
  <si>
    <t>ARROYO CERRO GANDAREÑO</t>
  </si>
  <si>
    <t>ARROYO SECTOR CALICHE</t>
  </si>
  <si>
    <t>ARROYO COL. INDEPENDENCIA</t>
  </si>
  <si>
    <t>ARROYO COL. 23 DE MARZO</t>
  </si>
  <si>
    <t>ARROYO TETABIATE</t>
  </si>
  <si>
    <t>VILLAS DEL TULAR</t>
  </si>
  <si>
    <t>SAN VICENTE</t>
  </si>
  <si>
    <t>EL RASTRO, BLVD. TETABIATE, MIRADOR</t>
  </si>
  <si>
    <t>GUARIDA DEL TIGRE</t>
  </si>
  <si>
    <t>SAHUARIPA, BLVD GUADALUPE</t>
  </si>
  <si>
    <t>SAN JOSE, CARR INT SALIDA SUR</t>
  </si>
  <si>
    <t>LAS COLINAS, FOVISSSTE</t>
  </si>
  <si>
    <t>CALLE 29, ANTENA, FATIMA, LOMA LINDA</t>
  </si>
  <si>
    <t>FEMOSA, PETROLERA, GOLFO DE CALIFORNIA</t>
  </si>
  <si>
    <t>MANTENIMIENTO Y MEJORAMIENTO DE VIALIDADES DE TERRACERIA EN COLONIAS POPULARES Y LOCALIDADES RURALES, COLONIAS:</t>
  </si>
  <si>
    <t>02 CP FMD</t>
  </si>
  <si>
    <t>CALLE 20 AV 21 SEC MURALLA</t>
  </si>
  <si>
    <t>FRENTE UNIDAD DEPORTIVA</t>
  </si>
  <si>
    <t>COL. LAS COLINAS</t>
  </si>
  <si>
    <t>COL. LAS PALMAS</t>
  </si>
  <si>
    <t>COL. LAS JUNTAS</t>
  </si>
  <si>
    <t>COL- BUROCRATA</t>
  </si>
  <si>
    <t>SECTOR CHORIZO-SAHUARIPA</t>
  </si>
  <si>
    <t>BLVD BELTRONES, SAN CARLOS</t>
  </si>
  <si>
    <t>BACHEO PUENTE MIRAMAR</t>
  </si>
  <si>
    <t>BACHEO BLVD LUIS ENCINAS</t>
  </si>
  <si>
    <t>BACHEO AV SERDAN OBELISCO A CALLE 24</t>
  </si>
  <si>
    <t>BALIZAMIENTO OBELISCO A CALLE 24</t>
  </si>
  <si>
    <t>COL. LA CANTERA</t>
  </si>
  <si>
    <t>COL. CENTRO</t>
  </si>
  <si>
    <t>GUAYMAS NORTE</t>
  </si>
  <si>
    <t>COL. YUCATAN</t>
  </si>
  <si>
    <t>COL. SAN VICENTE</t>
  </si>
  <si>
    <t>AVENIDA SERAN</t>
  </si>
  <si>
    <t>BLVD. SANCHEZ TABOADA</t>
  </si>
  <si>
    <t>COL. LA ANTENA</t>
  </si>
  <si>
    <t>SAN CARLOS</t>
  </si>
  <si>
    <t>LOMAS DE LA AURORA</t>
  </si>
  <si>
    <t>BLVB. CENTENARIO</t>
  </si>
  <si>
    <t>REHABILITACIÓN, MANTENIMIENTO Y CONSERVACIÓN DE INFRAESTRUCTURA BÁSICA Y PLUVIAL EN COLONIAS POPULARES Y LOCALIDADES, EN GUAYMAS</t>
  </si>
  <si>
    <t>01 CP FMD</t>
  </si>
  <si>
    <t>CLAVE Y NOMBRE DE LA PARTIRTIDA: 61404 CONSERVACION Y MANTENIMIENTO.</t>
  </si>
  <si>
    <t>SUBTOTAL  61207 02 15</t>
  </si>
  <si>
    <t>SUB TOTAL 61207  02 25 11</t>
  </si>
  <si>
    <t>ACCIONES</t>
  </si>
  <si>
    <t>CREACION DE PLANES PARCIALES PARA DESARROLLO URBANO DE VARIOS SUBSECTORES DE LA CIUDAD DE GUAYMAS Y SAN CARLOS PARA EL MUNICIPIO .</t>
  </si>
  <si>
    <t>CREACION DE MODIFICACION AL REGLAMENTO DE CONSTRUCCION Y SUS NORMAS TECNICAS PARA EL MUNICIPIO DE GUAYMAS</t>
  </si>
  <si>
    <t>CURSOS DE CAPACITACION</t>
  </si>
  <si>
    <t>CREACION DE REGLAMENTO DEL PLAN DE ORDENAMIENTO TERRITORIAL Y DESARROLLO URBANO PARA EL MUNICIPIO DE GUAYMAS</t>
  </si>
  <si>
    <t>61207 02 25 11</t>
  </si>
  <si>
    <t>FAMILIAS</t>
  </si>
  <si>
    <t>ESTUDIO</t>
  </si>
  <si>
    <t>CLAVE Y NOMBRE DE LA PARTIRTIDA: 61207 ESTUDIOS Y PROYECTOS.</t>
  </si>
  <si>
    <t>SUBTOTAL 61205 02 25 11</t>
  </si>
  <si>
    <t>ADQUISICION DE EQUIPO DE COMPROBACION Y PRUEBA DE RESISTENCIA DE MECANICA DE SUELOS</t>
  </si>
  <si>
    <t>EQUIPOS</t>
  </si>
  <si>
    <t>ADQUISICION DE EQUIPO TOPOGRAFICO (ESTACOPN TOTAL ODOMETROS)</t>
  </si>
  <si>
    <t>61205 02 25 11 .- EQUIPAMIENTO</t>
  </si>
  <si>
    <t>CLAVE Y NOMBRE DE LA PARTIRTIDA: 61205 EQUIPAMIENTO</t>
  </si>
  <si>
    <t>SUB-TOTAL 61204  02 15</t>
  </si>
  <si>
    <t>PLANTEL</t>
  </si>
  <si>
    <t>REHABILITACION Y MEJORAMIENTO DE INFRAESTRUCTURA EDUCATIVA EN GENERAL EN EL AREA URBANA Y RURAL</t>
  </si>
  <si>
    <t>REHABILITACION Y MEJORAMEITNO DE EDIFICIOS PUBLICOS EN GENERAL</t>
  </si>
  <si>
    <t>MANTENIMIENTO EDIF OBRAS PUBLICAS</t>
  </si>
  <si>
    <t>REHABILITACION MERCADO MUNICIPAL</t>
  </si>
  <si>
    <t>REHABLITACION ALUMBRADO MERCADO MUNICIPAL</t>
  </si>
  <si>
    <t xml:space="preserve"> FMD 2017</t>
  </si>
  <si>
    <t>SUBTOTAL 61204  02 25 27</t>
  </si>
  <si>
    <t>R 23</t>
  </si>
  <si>
    <t>REHABILITACION Y AMPLIACION A EDIFICIOS DE COMISARIAS DEL POBLADO LA MISA SAN MARCIAL Y ORTIZ EN EL VALLE DE GUAYMAS. MPIO. DE GUAYMAS</t>
  </si>
  <si>
    <t>61204 02 25 27 CONSERVACION Y MANTENIMIENTO</t>
  </si>
  <si>
    <t>TECHADO</t>
  </si>
  <si>
    <t>CLAVE Y NOMBRE DE LA PARTIRTIDA: 61204 CONSERVACION Y MANTENIMIENTO.</t>
  </si>
  <si>
    <t xml:space="preserve">H                </t>
  </si>
  <si>
    <t>EQUIPAMIENTO PARA CENTRO COMUNITARIO COL. EL MIRADOR</t>
  </si>
  <si>
    <t>HABITAT</t>
  </si>
  <si>
    <t>AMPLIACION DE CENTRO COMUNITARIO COL. EL MIRADOR (II ETAPA)</t>
  </si>
  <si>
    <t>SUBTOTAL 61201 02 15</t>
  </si>
  <si>
    <t>APORTACION HABITAT</t>
  </si>
  <si>
    <t>61201 02 15.-  CONSTRUCCION.</t>
  </si>
  <si>
    <t>CLAVE Y NOMBRE DE LA PARTIRTIDA: 61201 CONSTRUCCION</t>
  </si>
  <si>
    <t>SUBTOTAL 61105</t>
  </si>
  <si>
    <t>61105 TECHO DIGNO</t>
  </si>
  <si>
    <t>PRESUPUESTO ANALITICO DE PROYECTO</t>
  </si>
  <si>
    <t>NO. DE OBRA</t>
  </si>
  <si>
    <t>CLAVE Y NOMBRE DE LA PARTIRTIDA: 61105 TECHO DIGNO</t>
  </si>
  <si>
    <t>CONSTRUCCION DE CUARTOS DORMITORIOS Y CUARTOS PARA BAÑOS, INSTALACIONES HIDROSANITARIAS EN DIVERSAS COLONIAS DEL CASCO URBANO</t>
  </si>
  <si>
    <t>CONSTRUCCION DE TECHO FIRME EN VARIAS COLONIAS DE LA CIUDAD DE GUAYMAS SONORA</t>
  </si>
  <si>
    <t>TECHOS Y CUARTOS</t>
  </si>
  <si>
    <t>11 Y 9</t>
  </si>
  <si>
    <t xml:space="preserve"> 8 Y 8</t>
  </si>
  <si>
    <t>CLAVE Y NOMBRE DE LA PARTIRTIDA: 61102 CONSTRUCCION Y AMPLIACION.</t>
  </si>
  <si>
    <t>INFORMACIÓN PRESUPUESTARIA DE INGRESOS POR FUENTE DE FINANCIAMIENTO</t>
  </si>
  <si>
    <t>SALDO CONCILIADO EN BANCOS AL 01 DE ENERO DE 2017</t>
  </si>
  <si>
    <t xml:space="preserve">DIRECCION GENERAL DE SEGURIDAD PUBLICA   </t>
  </si>
  <si>
    <t>ESTIMULOS AL PERSONAL DE CONFIANZA</t>
  </si>
  <si>
    <t>CUENTA PÚBLICA</t>
  </si>
  <si>
    <t>Justificaciones al Desglose de  Gastos Efectuados con Recursos del Fondo de Aportaciones</t>
  </si>
  <si>
    <t>para el Fortalecimiento Municipal y de las Demarcaciones Territoriales del Distrito Federal</t>
  </si>
  <si>
    <t>Municipio de Guaymas, Sonora</t>
  </si>
  <si>
    <t>Período de:  1° de Enero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</si>
</sst>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 _€_-;\-* #,##0.00\ _€_-;_-* &quot;-&quot;??\ _€_-;_-@_-"/>
    <numFmt numFmtId="165" formatCode="_(* #,##0.00_);_(* \(#,##0.00\);_(* &quot;-&quot;??_);_(@_)"/>
    <numFmt numFmtId="166" formatCode="_(&quot;$&quot;\ * #,##0.00_);_(&quot;$&quot;\ * \(#,##0.00\);_(&quot;$&quot;\ * &quot;-&quot;??_);_(@_)"/>
    <numFmt numFmtId="167" formatCode="_ &quot;$&quot;\ * #,##0.00_ ;_ &quot;$&quot;\ * \-#,##0.00_ ;_ &quot;$&quot;\ * &quot;-&quot;??_ ;_ @_ "/>
    <numFmt numFmtId="168" formatCode="0000"/>
    <numFmt numFmtId="169" formatCode="_(* #,##0_);_(* \(#,##0\);_(* &quot;-&quot;??_);_(@_)"/>
    <numFmt numFmtId="170" formatCode="0.0000%"/>
    <numFmt numFmtId="171" formatCode="#,##0.00;[Red]#,##0.00"/>
    <numFmt numFmtId="172" formatCode="_-* #,##0.00\ _$_-;\-* #,##0.00\ _$_-;_-* &quot;-&quot;??\ _$_-;_-@_-"/>
    <numFmt numFmtId="173" formatCode="#,##0.00_ ;\-#,##0.00\ "/>
    <numFmt numFmtId="174" formatCode="_(&quot;N$&quot;* #,##0.00_);_(&quot;N$&quot;* \(#,##0.00\);_(&quot;N$&quot;* &quot;-&quot;??_);_(@_)"/>
    <numFmt numFmtId="175" formatCode="00"/>
    <numFmt numFmtId="176" formatCode="_(&quot;S/.&quot;\ * #,##0.00_);_(&quot;S/.&quot;\ * \(#,##0.00\);_(&quot;S/.&quot;\ * &quot;-&quot;??_);_(@_)"/>
    <numFmt numFmtId="177" formatCode="0_ ;\-0\ "/>
  </numFmts>
  <fonts count="19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9"/>
      <name val="Arial"/>
      <family val="2"/>
    </font>
    <font>
      <b/>
      <i/>
      <sz val="10"/>
      <name val="Arial"/>
      <family val="2"/>
    </font>
    <font>
      <sz val="10"/>
      <name val="Arial Narrow"/>
      <family val="2"/>
    </font>
    <font>
      <sz val="9"/>
      <name val="Arial"/>
      <family val="2"/>
    </font>
    <font>
      <b/>
      <sz val="12"/>
      <name val="Segoe UI"/>
      <family val="2"/>
    </font>
    <font>
      <b/>
      <sz val="14"/>
      <name val="Segoe UI"/>
      <family val="2"/>
    </font>
    <font>
      <b/>
      <sz val="14"/>
      <color indexed="63"/>
      <name val="Calibri"/>
      <family val="2"/>
    </font>
    <font>
      <sz val="10"/>
      <name val="Calibri"/>
      <family val="2"/>
    </font>
    <font>
      <b/>
      <sz val="12"/>
      <color indexed="63"/>
      <name val="Calibri"/>
      <family val="2"/>
    </font>
    <font>
      <sz val="10"/>
      <color indexed="63"/>
      <name val="Calibri"/>
      <family val="2"/>
    </font>
    <font>
      <sz val="9"/>
      <name val="Calibri"/>
      <family val="2"/>
    </font>
    <font>
      <b/>
      <sz val="10"/>
      <name val="Calibri"/>
      <family val="2"/>
    </font>
    <font>
      <b/>
      <sz val="12"/>
      <name val="Calibri"/>
      <family val="2"/>
    </font>
    <font>
      <sz val="12"/>
      <name val="Calibri"/>
      <family val="2"/>
    </font>
    <font>
      <sz val="12"/>
      <color indexed="10"/>
      <name val="Calibri"/>
      <family val="2"/>
    </font>
    <font>
      <sz val="11"/>
      <name val="Calibri"/>
      <family val="2"/>
    </font>
    <font>
      <b/>
      <sz val="18"/>
      <color indexed="63"/>
      <name val="Calibri"/>
      <family val="2"/>
    </font>
    <font>
      <b/>
      <sz val="11"/>
      <color indexed="23"/>
      <name val="Calibri"/>
      <family val="2"/>
    </font>
    <font>
      <sz val="12"/>
      <color indexed="63"/>
      <name val="Calibri"/>
      <family val="2"/>
    </font>
    <font>
      <b/>
      <sz val="11"/>
      <name val="Calibri"/>
      <family val="2"/>
    </font>
    <font>
      <b/>
      <sz val="14"/>
      <color indexed="10"/>
      <name val="Calibri"/>
      <family val="2"/>
    </font>
    <font>
      <b/>
      <sz val="14"/>
      <name val="Calibri"/>
      <family val="2"/>
    </font>
    <font>
      <b/>
      <sz val="16"/>
      <color indexed="63"/>
      <name val="Calibri"/>
      <family val="2"/>
    </font>
    <font>
      <b/>
      <sz val="14"/>
      <color indexed="23"/>
      <name val="Calibri"/>
      <family val="2"/>
    </font>
    <font>
      <sz val="10"/>
      <color indexed="23"/>
      <name val="Calibri"/>
      <family val="2"/>
    </font>
    <font>
      <sz val="10"/>
      <color indexed="9"/>
      <name val="Calibri"/>
      <family val="2"/>
    </font>
    <font>
      <b/>
      <sz val="9"/>
      <name val="Calibri"/>
      <family val="2"/>
    </font>
    <font>
      <b/>
      <sz val="20"/>
      <color indexed="63"/>
      <name val="Calibri"/>
      <family val="2"/>
    </font>
    <font>
      <b/>
      <sz val="10"/>
      <color indexed="23"/>
      <name val="Calibri"/>
      <family val="2"/>
    </font>
    <font>
      <b/>
      <sz val="13"/>
      <color indexed="63"/>
      <name val="Calibri"/>
      <family val="2"/>
    </font>
    <font>
      <b/>
      <sz val="16"/>
      <name val="Calibri"/>
      <family val="2"/>
    </font>
    <font>
      <sz val="14"/>
      <name val="Calibri"/>
      <family val="2"/>
    </font>
    <font>
      <b/>
      <sz val="12"/>
      <color indexed="8"/>
      <name val="Calibri"/>
      <family val="2"/>
    </font>
    <font>
      <b/>
      <sz val="9"/>
      <color indexed="8"/>
      <name val="Calibri"/>
      <family val="2"/>
    </font>
    <font>
      <sz val="12"/>
      <color indexed="8"/>
      <name val="Calibri"/>
      <family val="2"/>
    </font>
    <font>
      <sz val="9"/>
      <color indexed="8"/>
      <name val="Calibri"/>
      <family val="2"/>
    </font>
    <font>
      <b/>
      <u/>
      <sz val="10"/>
      <name val="Arial"/>
      <family val="2"/>
    </font>
    <font>
      <sz val="10"/>
      <name val="Arial"/>
      <family val="2"/>
    </font>
    <font>
      <sz val="10"/>
      <name val="Arial"/>
      <family val="2"/>
    </font>
    <font>
      <b/>
      <sz val="10"/>
      <color indexed="8"/>
      <name val="Calibri"/>
      <family val="2"/>
    </font>
    <font>
      <sz val="10"/>
      <color indexed="8"/>
      <name val="Calibri"/>
      <family val="2"/>
    </font>
    <font>
      <i/>
      <sz val="12"/>
      <name val="Calibri"/>
      <family val="2"/>
    </font>
    <font>
      <b/>
      <sz val="9"/>
      <name val="Arial Narrow"/>
      <family val="2"/>
    </font>
    <font>
      <b/>
      <sz val="10"/>
      <name val="Arial Narrow"/>
      <family val="2"/>
    </font>
    <font>
      <sz val="9"/>
      <name val="Arial Narrow"/>
      <family val="2"/>
    </font>
    <font>
      <b/>
      <sz val="12"/>
      <color indexed="9"/>
      <name val="Calibri"/>
      <family val="2"/>
    </font>
    <font>
      <b/>
      <sz val="14"/>
      <color indexed="9"/>
      <name val="Calibri"/>
      <family val="2"/>
    </font>
    <font>
      <b/>
      <sz val="13"/>
      <color indexed="9"/>
      <name val="Calibri"/>
      <family val="2"/>
    </font>
    <font>
      <sz val="10"/>
      <name val="Calibri"/>
      <family val="2"/>
      <scheme val="minor"/>
    </font>
    <font>
      <sz val="9"/>
      <name val="Calibri"/>
      <family val="2"/>
      <scheme val="minor"/>
    </font>
    <font>
      <b/>
      <sz val="11"/>
      <color theme="0"/>
      <name val="Calibri"/>
      <family val="2"/>
    </font>
    <font>
      <sz val="10"/>
      <color theme="1"/>
      <name val="Calibri"/>
      <family val="2"/>
      <scheme val="minor"/>
    </font>
    <font>
      <b/>
      <sz val="10"/>
      <color theme="1"/>
      <name val="Calibri"/>
      <family val="2"/>
      <scheme val="minor"/>
    </font>
    <font>
      <b/>
      <sz val="14"/>
      <color theme="0"/>
      <name val="Calibri"/>
      <family val="2"/>
    </font>
    <font>
      <b/>
      <u/>
      <sz val="12"/>
      <name val="Calibri"/>
      <family val="2"/>
    </font>
    <font>
      <b/>
      <sz val="11"/>
      <color theme="1"/>
      <name val="Calibri"/>
      <family val="2"/>
      <scheme val="minor"/>
    </font>
    <font>
      <b/>
      <sz val="12"/>
      <name val="Arial"/>
      <family val="2"/>
    </font>
    <font>
      <b/>
      <sz val="11"/>
      <color theme="0"/>
      <name val="Calibri"/>
      <family val="2"/>
      <scheme val="minor"/>
    </font>
    <font>
      <b/>
      <sz val="11"/>
      <color theme="0"/>
      <name val="Arial"/>
      <family val="2"/>
    </font>
    <font>
      <sz val="11"/>
      <color theme="0"/>
      <name val="Arial"/>
      <family val="2"/>
    </font>
    <font>
      <sz val="11"/>
      <name val="Arial"/>
      <family val="2"/>
    </font>
    <font>
      <b/>
      <sz val="12"/>
      <color theme="0"/>
      <name val="Calibri"/>
      <family val="2"/>
    </font>
    <font>
      <b/>
      <sz val="12"/>
      <name val="Calibri"/>
      <family val="2"/>
      <scheme val="minor"/>
    </font>
    <font>
      <sz val="11"/>
      <name val="Calibri"/>
      <family val="2"/>
      <scheme val="minor"/>
    </font>
    <font>
      <b/>
      <i/>
      <sz val="10"/>
      <name val="Arial Narrow"/>
      <family val="2"/>
    </font>
    <font>
      <b/>
      <sz val="10"/>
      <name val="Calibri"/>
      <family val="2"/>
      <scheme val="minor"/>
    </font>
    <font>
      <b/>
      <sz val="9"/>
      <name val="Calibri"/>
      <family val="2"/>
      <scheme val="minor"/>
    </font>
    <font>
      <sz val="9"/>
      <color theme="1"/>
      <name val="Calibri"/>
      <family val="2"/>
      <scheme val="minor"/>
    </font>
    <font>
      <b/>
      <i/>
      <sz val="10"/>
      <name val="Calibri"/>
      <family val="2"/>
      <scheme val="minor"/>
    </font>
    <font>
      <u/>
      <sz val="11"/>
      <name val="Calibri"/>
      <family val="2"/>
    </font>
    <font>
      <sz val="10"/>
      <name val="Segoe UI"/>
      <family val="2"/>
    </font>
    <font>
      <sz val="12"/>
      <name val="Segoe UI"/>
      <family val="2"/>
    </font>
    <font>
      <b/>
      <sz val="18"/>
      <color rgb="FF333333"/>
      <name val="Calibri"/>
      <family val="2"/>
    </font>
    <font>
      <b/>
      <sz val="14"/>
      <color rgb="FF333333"/>
      <name val="Calibri"/>
      <family val="2"/>
    </font>
    <font>
      <sz val="10"/>
      <color rgb="FF333333"/>
      <name val="Calibri"/>
      <family val="2"/>
    </font>
    <font>
      <sz val="10"/>
      <color theme="0"/>
      <name val="Calibri"/>
      <family val="2"/>
    </font>
    <font>
      <sz val="11"/>
      <color theme="1"/>
      <name val="Verdana"/>
      <family val="2"/>
    </font>
    <font>
      <b/>
      <sz val="16"/>
      <color rgb="FF333333"/>
      <name val="Calibri"/>
      <family val="2"/>
    </font>
    <font>
      <sz val="11"/>
      <color theme="1"/>
      <name val="Arial"/>
      <family val="2"/>
    </font>
    <font>
      <b/>
      <i/>
      <sz val="11"/>
      <name val="Calibri"/>
      <family val="2"/>
    </font>
    <font>
      <b/>
      <sz val="10"/>
      <color theme="0"/>
      <name val="Calibri"/>
      <family val="2"/>
      <scheme val="minor"/>
    </font>
    <font>
      <sz val="13"/>
      <color indexed="63"/>
      <name val="Calibri"/>
      <family val="2"/>
    </font>
    <font>
      <b/>
      <i/>
      <sz val="13"/>
      <name val="Calibri"/>
      <family val="2"/>
    </font>
    <font>
      <b/>
      <sz val="8"/>
      <color indexed="63"/>
      <name val="Calibri"/>
      <family val="2"/>
    </font>
    <font>
      <sz val="10"/>
      <color rgb="FFFF0000"/>
      <name val="Calibri"/>
      <family val="2"/>
    </font>
    <font>
      <sz val="12"/>
      <color theme="0"/>
      <name val="Calibri"/>
      <family val="2"/>
    </font>
    <font>
      <b/>
      <sz val="11"/>
      <color theme="1"/>
      <name val="Arial"/>
      <family val="2"/>
    </font>
    <font>
      <b/>
      <sz val="11"/>
      <color rgb="FF000000"/>
      <name val="Arial"/>
      <family val="2"/>
    </font>
    <font>
      <sz val="11"/>
      <color rgb="FF000000"/>
      <name val="Arial"/>
      <family val="2"/>
    </font>
    <font>
      <b/>
      <sz val="11"/>
      <name val="Calibri"/>
      <family val="2"/>
      <scheme val="minor"/>
    </font>
    <font>
      <b/>
      <sz val="14"/>
      <name val="Calibri"/>
      <family val="2"/>
      <scheme val="minor"/>
    </font>
    <font>
      <sz val="9"/>
      <color indexed="81"/>
      <name val="Tahoma"/>
      <family val="2"/>
    </font>
    <font>
      <b/>
      <sz val="9"/>
      <color indexed="81"/>
      <name val="Tahoma"/>
      <family val="2"/>
    </font>
    <font>
      <b/>
      <sz val="10"/>
      <color indexed="23"/>
      <name val="Calibri"/>
      <family val="2"/>
      <scheme val="minor"/>
    </font>
    <font>
      <b/>
      <sz val="8"/>
      <name val="Calibri"/>
      <family val="2"/>
      <scheme val="minor"/>
    </font>
    <font>
      <b/>
      <sz val="9"/>
      <color theme="0"/>
      <name val="Calibri"/>
      <family val="2"/>
      <scheme val="minor"/>
    </font>
    <font>
      <sz val="8"/>
      <name val="Calibri"/>
      <family val="2"/>
      <scheme val="minor"/>
    </font>
    <font>
      <sz val="12"/>
      <name val="Calibri"/>
      <family val="2"/>
      <scheme val="minor"/>
    </font>
    <font>
      <sz val="10"/>
      <color indexed="63"/>
      <name val="Calibri"/>
      <family val="2"/>
      <scheme val="minor"/>
    </font>
    <font>
      <b/>
      <sz val="10"/>
      <color indexed="63"/>
      <name val="Calibri"/>
      <family val="2"/>
      <scheme val="minor"/>
    </font>
    <font>
      <b/>
      <sz val="12"/>
      <color theme="0"/>
      <name val="Calibri"/>
      <family val="2"/>
      <scheme val="minor"/>
    </font>
    <font>
      <i/>
      <sz val="10"/>
      <name val="Calibri"/>
      <family val="2"/>
      <scheme val="minor"/>
    </font>
    <font>
      <b/>
      <sz val="14"/>
      <color indexed="63"/>
      <name val="Calibri"/>
      <family val="2"/>
      <scheme val="minor"/>
    </font>
    <font>
      <b/>
      <sz val="12"/>
      <color indexed="63"/>
      <name val="Calibri"/>
      <family val="2"/>
      <scheme val="minor"/>
    </font>
    <font>
      <i/>
      <sz val="10"/>
      <name val="Calibri"/>
      <family val="2"/>
    </font>
    <font>
      <i/>
      <sz val="11"/>
      <name val="Calibri"/>
      <family val="2"/>
    </font>
    <font>
      <b/>
      <u/>
      <sz val="11"/>
      <name val="Calibri"/>
      <family val="2"/>
    </font>
    <font>
      <sz val="10"/>
      <name val="Arial"/>
      <family val="2"/>
    </font>
    <font>
      <sz val="10"/>
      <color theme="0"/>
      <name val="Calibri"/>
      <family val="2"/>
      <scheme val="minor"/>
    </font>
    <font>
      <b/>
      <sz val="16"/>
      <color indexed="63"/>
      <name val="Calibri"/>
      <family val="2"/>
      <scheme val="minor"/>
    </font>
    <font>
      <b/>
      <sz val="11"/>
      <color indexed="63"/>
      <name val="Calibri"/>
      <family val="2"/>
      <scheme val="minor"/>
    </font>
    <font>
      <b/>
      <sz val="14"/>
      <color indexed="9"/>
      <name val="Calibri"/>
      <family val="2"/>
      <scheme val="minor"/>
    </font>
    <font>
      <b/>
      <sz val="12"/>
      <color indexed="9"/>
      <name val="Calibri"/>
      <family val="2"/>
      <scheme val="minor"/>
    </font>
    <font>
      <sz val="10"/>
      <color indexed="8"/>
      <name val="Calibri"/>
      <family val="2"/>
      <scheme val="minor"/>
    </font>
    <font>
      <sz val="13"/>
      <name val="Calibri"/>
      <family val="2"/>
      <scheme val="minor"/>
    </font>
    <font>
      <b/>
      <sz val="13"/>
      <color indexed="9"/>
      <name val="Calibri"/>
      <family val="2"/>
      <scheme val="minor"/>
    </font>
    <font>
      <sz val="13"/>
      <color theme="0"/>
      <name val="Calibri"/>
      <family val="2"/>
      <scheme val="minor"/>
    </font>
    <font>
      <b/>
      <sz val="13"/>
      <color theme="0"/>
      <name val="Calibri"/>
      <family val="2"/>
      <scheme val="minor"/>
    </font>
    <font>
      <b/>
      <sz val="13"/>
      <name val="Calibri"/>
      <family val="2"/>
      <scheme val="minor"/>
    </font>
    <font>
      <b/>
      <sz val="11"/>
      <color rgb="FFFF0000"/>
      <name val="Calibri"/>
      <family val="2"/>
      <scheme val="minor"/>
    </font>
    <font>
      <sz val="10"/>
      <color theme="1"/>
      <name val="Calibri"/>
      <family val="2"/>
    </font>
    <font>
      <b/>
      <sz val="16"/>
      <name val="Calibri"/>
      <family val="2"/>
      <scheme val="minor"/>
    </font>
    <font>
      <sz val="12"/>
      <color theme="0"/>
      <name val="Calibri"/>
      <family val="2"/>
      <scheme val="minor"/>
    </font>
    <font>
      <b/>
      <sz val="10"/>
      <color indexed="9"/>
      <name val="Calibri"/>
      <family val="2"/>
      <scheme val="minor"/>
    </font>
    <font>
      <sz val="10"/>
      <color indexed="9"/>
      <name val="Calibri"/>
      <family val="2"/>
      <scheme val="minor"/>
    </font>
    <font>
      <b/>
      <sz val="11"/>
      <color indexed="9"/>
      <name val="Calibri"/>
      <family val="2"/>
      <scheme val="minor"/>
    </font>
    <font>
      <b/>
      <sz val="15"/>
      <color indexed="63"/>
      <name val="Calibri"/>
      <family val="2"/>
    </font>
    <font>
      <b/>
      <sz val="10"/>
      <color indexed="63"/>
      <name val="Calibri"/>
      <family val="2"/>
    </font>
    <font>
      <b/>
      <sz val="10"/>
      <color theme="0"/>
      <name val="Calibri"/>
      <family val="2"/>
    </font>
    <font>
      <b/>
      <sz val="8"/>
      <name val="Arial"/>
      <family val="2"/>
    </font>
    <font>
      <b/>
      <sz val="18"/>
      <color theme="1"/>
      <name val="Calibri"/>
      <family val="2"/>
      <scheme val="minor"/>
    </font>
    <font>
      <b/>
      <sz val="14"/>
      <color theme="1"/>
      <name val="Calibri"/>
      <family val="2"/>
      <scheme val="minor"/>
    </font>
    <font>
      <i/>
      <sz val="8"/>
      <name val="Arial Narrow"/>
      <family val="2"/>
    </font>
    <font>
      <b/>
      <sz val="11"/>
      <color theme="1"/>
      <name val="Arial Narrow"/>
      <family val="2"/>
    </font>
    <font>
      <b/>
      <sz val="9"/>
      <color theme="1"/>
      <name val="Arial Narrow"/>
      <family val="2"/>
    </font>
    <font>
      <sz val="8"/>
      <name val="Arial Narrow"/>
      <family val="2"/>
    </font>
    <font>
      <sz val="9"/>
      <color indexed="8"/>
      <name val="Arial Narrow"/>
      <family val="2"/>
    </font>
    <font>
      <b/>
      <sz val="12"/>
      <name val="Arial Narrow"/>
      <family val="2"/>
    </font>
    <font>
      <sz val="11"/>
      <color indexed="8"/>
      <name val="Arial Narrow"/>
      <family val="2"/>
    </font>
    <font>
      <b/>
      <i/>
      <sz val="11"/>
      <color indexed="8"/>
      <name val="Arial Narrow"/>
      <family val="2"/>
    </font>
    <font>
      <b/>
      <i/>
      <sz val="8"/>
      <name val="Arial Narrow"/>
      <family val="2"/>
    </font>
    <font>
      <b/>
      <i/>
      <sz val="10"/>
      <color theme="1"/>
      <name val="Arial Narrow"/>
      <family val="2"/>
    </font>
    <font>
      <sz val="10"/>
      <color indexed="8"/>
      <name val="Arial Narrow"/>
      <family val="2"/>
    </font>
    <font>
      <sz val="9"/>
      <color theme="1"/>
      <name val="Arial Narrow"/>
      <family val="2"/>
    </font>
    <font>
      <b/>
      <sz val="11"/>
      <name val="Arial Narrow"/>
      <family val="2"/>
    </font>
    <font>
      <b/>
      <sz val="14"/>
      <name val="Arial Narrow"/>
      <family val="2"/>
    </font>
    <font>
      <b/>
      <sz val="13"/>
      <name val="Arial Narrow"/>
      <family val="2"/>
    </font>
    <font>
      <b/>
      <sz val="10"/>
      <color indexed="8"/>
      <name val="Arial Narrow"/>
      <family val="2"/>
    </font>
    <font>
      <b/>
      <sz val="11"/>
      <color indexed="8"/>
      <name val="Arial Narrow"/>
      <family val="2"/>
    </font>
    <font>
      <sz val="8"/>
      <color indexed="8"/>
      <name val="Arial Narrow"/>
      <family val="2"/>
    </font>
    <font>
      <b/>
      <i/>
      <sz val="10"/>
      <color indexed="8"/>
      <name val="Arial Narrow"/>
      <family val="2"/>
    </font>
    <font>
      <b/>
      <i/>
      <sz val="9"/>
      <name val="Arial Narrow"/>
      <family val="2"/>
    </font>
    <font>
      <b/>
      <sz val="12"/>
      <color indexed="8"/>
      <name val="Arial Narrow"/>
      <family val="2"/>
    </font>
    <font>
      <b/>
      <sz val="8"/>
      <color indexed="8"/>
      <name val="Arial Narrow"/>
      <family val="2"/>
    </font>
    <font>
      <b/>
      <sz val="16"/>
      <name val="Arial Narrow"/>
      <family val="2"/>
    </font>
    <font>
      <b/>
      <sz val="9"/>
      <color indexed="8"/>
      <name val="Arial Narrow"/>
      <family val="2"/>
    </font>
    <font>
      <sz val="11"/>
      <name val="Arial Narrow"/>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23"/>
      </bottom>
      <diagonal/>
    </border>
    <border>
      <left style="thin">
        <color indexed="23"/>
      </left>
      <right style="thin">
        <color indexed="64"/>
      </right>
      <top style="thin">
        <color indexed="23"/>
      </top>
      <bottom style="thin">
        <color indexed="23"/>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medium">
        <color indexed="23"/>
      </right>
      <top style="thin">
        <color indexed="64"/>
      </top>
      <bottom style="thin">
        <color indexed="64"/>
      </bottom>
      <diagonal/>
    </border>
    <border>
      <left style="medium">
        <color indexed="23"/>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14996795556505021"/>
      </left>
      <right style="thin">
        <color theme="0" tint="-0.14996795556505021"/>
      </right>
      <top/>
      <bottom style="thin">
        <color theme="0" tint="-0.14996795556505021"/>
      </bottom>
      <diagonal/>
    </border>
    <border>
      <left/>
      <right/>
      <top style="thin">
        <color indexed="23"/>
      </top>
      <bottom style="thin">
        <color indexed="23"/>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s>
  <cellStyleXfs count="26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2" fillId="0" borderId="0" applyFont="0" applyFill="0" applyBorder="0" applyAlignment="0" applyProtection="0"/>
    <xf numFmtId="43" fontId="7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25" fillId="22" borderId="0" applyNumberFormat="0" applyBorder="0" applyAlignment="0" applyProtection="0"/>
    <xf numFmtId="0" fontId="11" fillId="0" borderId="0"/>
    <xf numFmtId="0" fontId="14" fillId="0" borderId="0"/>
    <xf numFmtId="0" fontId="14" fillId="0" borderId="0"/>
    <xf numFmtId="0" fontId="11" fillId="0" borderId="0"/>
    <xf numFmtId="0" fontId="14" fillId="0" borderId="0"/>
    <xf numFmtId="0" fontId="16"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0" fontId="11" fillId="0" borderId="0"/>
    <xf numFmtId="0" fontId="9" fillId="0" borderId="0"/>
    <xf numFmtId="43" fontId="9" fillId="0" borderId="0" applyFont="0" applyFill="0" applyBorder="0" applyAlignment="0" applyProtection="0"/>
    <xf numFmtId="43" fontId="11" fillId="0" borderId="0" applyFont="0" applyFill="0" applyBorder="0" applyAlignment="0" applyProtection="0"/>
    <xf numFmtId="0" fontId="11" fillId="0" borderId="0"/>
    <xf numFmtId="0" fontId="8" fillId="0" borderId="0"/>
    <xf numFmtId="43" fontId="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09" fillId="0" borderId="0"/>
    <xf numFmtId="43" fontId="11"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6" fillId="0" borderId="0"/>
    <xf numFmtId="44" fontId="11" fillId="0" borderId="0" applyFont="0" applyFill="0" applyBorder="0" applyAlignment="0" applyProtection="0"/>
    <xf numFmtId="43" fontId="6" fillId="0" borderId="0" applyFont="0" applyFill="0" applyBorder="0" applyAlignment="0" applyProtection="0"/>
    <xf numFmtId="44" fontId="140"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0" fontId="1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1" fillId="0" borderId="0" applyFont="0" applyFill="0" applyBorder="0" applyAlignment="0" applyProtection="0"/>
    <xf numFmtId="0" fontId="25" fillId="22" borderId="0" applyNumberFormat="0" applyBorder="0" applyAlignment="0" applyProtection="0"/>
    <xf numFmtId="0" fontId="11" fillId="0" borderId="0"/>
    <xf numFmtId="0" fontId="11" fillId="0" borderId="0"/>
    <xf numFmtId="0" fontId="16" fillId="23" borderId="4" applyNumberFormat="0" applyFont="0" applyAlignment="0" applyProtection="0"/>
    <xf numFmtId="9" fontId="11"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11" fillId="0" borderId="0" applyFont="0" applyFill="0" applyBorder="0" applyAlignment="0" applyProtection="0"/>
    <xf numFmtId="0" fontId="32" fillId="0" borderId="9" applyNumberFormat="0" applyFill="0" applyAlignment="0" applyProtection="0"/>
    <xf numFmtId="0" fontId="4" fillId="0" borderId="0"/>
    <xf numFmtId="0" fontId="23" fillId="7" borderId="1" applyNumberFormat="0" applyAlignment="0" applyProtection="0"/>
    <xf numFmtId="0" fontId="26" fillId="16" borderId="5" applyNumberFormat="0" applyAlignment="0" applyProtection="0"/>
    <xf numFmtId="0" fontId="19" fillId="16" borderId="1" applyNumberFormat="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11" fillId="0" borderId="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9" fillId="16" borderId="1" applyNumberFormat="0" applyAlignment="0" applyProtection="0"/>
    <xf numFmtId="0" fontId="23" fillId="7" borderId="1" applyNumberFormat="0" applyAlignment="0" applyProtection="0"/>
    <xf numFmtId="0" fontId="16" fillId="23" borderId="4" applyNumberFormat="0" applyFont="0" applyAlignment="0" applyProtection="0"/>
    <xf numFmtId="0" fontId="26" fillId="16" borderId="5" applyNumberFormat="0" applyAlignment="0" applyProtection="0"/>
    <xf numFmtId="0" fontId="32" fillId="0" borderId="9" applyNumberFormat="0" applyFill="0" applyAlignment="0" applyProtection="0"/>
    <xf numFmtId="0" fontId="4" fillId="0" borderId="0"/>
    <xf numFmtId="0" fontId="4" fillId="0" borderId="0"/>
    <xf numFmtId="0" fontId="4" fillId="0" borderId="0"/>
    <xf numFmtId="0" fontId="16" fillId="23" borderId="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2" fillId="0" borderId="0"/>
    <xf numFmtId="0" fontId="11" fillId="0" borderId="0"/>
    <xf numFmtId="174" fontId="11" fillId="0" borderId="0" applyFont="0" applyFill="0" applyBorder="0" applyAlignment="0" applyProtection="0"/>
    <xf numFmtId="175" fontId="11" fillId="0" borderId="0" applyFont="0" applyFill="0" applyBorder="0" applyAlignment="0" applyProtection="0"/>
  </cellStyleXfs>
  <cellXfs count="1346">
    <xf numFmtId="0" fontId="0" fillId="0" borderId="0" xfId="0"/>
    <xf numFmtId="0" fontId="40" fillId="0" borderId="0" xfId="0" applyFont="1" applyAlignment="1">
      <alignment vertical="center"/>
    </xf>
    <xf numFmtId="43" fontId="40" fillId="0" borderId="0" xfId="0" applyNumberFormat="1" applyFont="1" applyAlignment="1">
      <alignment vertical="center"/>
    </xf>
    <xf numFmtId="0" fontId="40" fillId="0" borderId="0" xfId="0" applyFont="1"/>
    <xf numFmtId="0" fontId="40" fillId="0" borderId="1" xfId="0" applyFont="1" applyBorder="1"/>
    <xf numFmtId="0" fontId="46" fillId="0" borderId="0" xfId="0" applyFont="1" applyFill="1" applyAlignment="1">
      <alignment horizontal="center"/>
    </xf>
    <xf numFmtId="0" fontId="53" fillId="0" borderId="0" xfId="0" applyFont="1" applyAlignment="1">
      <alignment horizontal="center"/>
    </xf>
    <xf numFmtId="0" fontId="47" fillId="0" borderId="0" xfId="0" applyFont="1" applyAlignment="1">
      <alignment horizontal="center"/>
    </xf>
    <xf numFmtId="43" fontId="46" fillId="0" borderId="0" xfId="0" applyNumberFormat="1" applyFont="1" applyAlignment="1">
      <alignment horizontal="center"/>
    </xf>
    <xf numFmtId="0" fontId="46" fillId="0" borderId="0" xfId="0" applyFont="1" applyAlignment="1">
      <alignment horizontal="center"/>
    </xf>
    <xf numFmtId="0" fontId="42" fillId="0" borderId="0" xfId="0" applyFont="1"/>
    <xf numFmtId="0" fontId="46" fillId="0" borderId="0" xfId="0" applyFont="1" applyFill="1"/>
    <xf numFmtId="165" fontId="44" fillId="0" borderId="0" xfId="35" applyFont="1" applyAlignment="1">
      <alignment horizontal="center"/>
    </xf>
    <xf numFmtId="165" fontId="40" fillId="0" borderId="0" xfId="35" applyFont="1"/>
    <xf numFmtId="165" fontId="56" fillId="0" borderId="0" xfId="34" applyFont="1"/>
    <xf numFmtId="0" fontId="57" fillId="0" borderId="0" xfId="0" applyFont="1"/>
    <xf numFmtId="0" fontId="40" fillId="0" borderId="0" xfId="0" applyFont="1" applyBorder="1"/>
    <xf numFmtId="43" fontId="40" fillId="0" borderId="0" xfId="0" applyNumberFormat="1" applyFont="1"/>
    <xf numFmtId="0" fontId="40" fillId="0" borderId="0" xfId="0" applyFont="1" applyAlignment="1">
      <alignment horizontal="center"/>
    </xf>
    <xf numFmtId="43" fontId="40" fillId="0" borderId="0" xfId="32" applyFont="1"/>
    <xf numFmtId="0" fontId="58" fillId="0" borderId="0" xfId="0" applyFont="1" applyAlignment="1">
      <alignment vertical="center"/>
    </xf>
    <xf numFmtId="0" fontId="54" fillId="0" borderId="0" xfId="0" applyFont="1" applyAlignment="1"/>
    <xf numFmtId="167" fontId="39" fillId="0" borderId="0" xfId="37" applyNumberFormat="1" applyFont="1" applyAlignment="1">
      <alignment horizontal="center" vertical="center" wrapText="1"/>
    </xf>
    <xf numFmtId="0" fontId="45" fillId="0" borderId="1" xfId="0" applyFont="1" applyFill="1" applyBorder="1" applyAlignment="1">
      <alignment horizontal="centerContinuous" vertical="center"/>
    </xf>
    <xf numFmtId="43" fontId="54" fillId="0" borderId="1" xfId="0" applyNumberFormat="1" applyFont="1" applyFill="1" applyBorder="1" applyAlignment="1">
      <alignment vertical="center"/>
    </xf>
    <xf numFmtId="0" fontId="63" fillId="0" borderId="1" xfId="0" applyFont="1" applyFill="1" applyBorder="1" applyAlignment="1">
      <alignment horizontal="center" vertical="center"/>
    </xf>
    <xf numFmtId="0" fontId="40" fillId="0" borderId="1" xfId="0" applyFont="1" applyFill="1" applyBorder="1" applyAlignment="1">
      <alignment horizontal="centerContinuous" vertical="center"/>
    </xf>
    <xf numFmtId="167" fontId="40" fillId="0" borderId="1" xfId="37" applyNumberFormat="1" applyFont="1" applyFill="1" applyBorder="1" applyAlignment="1">
      <alignment horizontal="left" vertical="center" wrapText="1"/>
    </xf>
    <xf numFmtId="43" fontId="40" fillId="0" borderId="1" xfId="37" applyNumberFormat="1" applyFont="1" applyFill="1" applyBorder="1" applyAlignment="1">
      <alignment horizontal="left" vertical="center"/>
    </xf>
    <xf numFmtId="0" fontId="40" fillId="0" borderId="0" xfId="0" applyFont="1" applyFill="1"/>
    <xf numFmtId="0" fontId="44" fillId="0" borderId="1" xfId="0" applyFont="1" applyFill="1" applyBorder="1" applyAlignment="1">
      <alignment horizontal="centerContinuous" vertical="center"/>
    </xf>
    <xf numFmtId="167" fontId="44" fillId="0" borderId="1" xfId="37" applyNumberFormat="1" applyFont="1" applyFill="1" applyBorder="1" applyAlignment="1">
      <alignment horizontal="left" vertical="center" wrapText="1"/>
    </xf>
    <xf numFmtId="167" fontId="57" fillId="0" borderId="1" xfId="37" applyNumberFormat="1" applyFont="1" applyFill="1" applyBorder="1" applyAlignment="1">
      <alignment horizontal="center" vertical="center" wrapText="1"/>
    </xf>
    <xf numFmtId="167" fontId="61" fillId="0" borderId="1" xfId="37" applyNumberFormat="1" applyFont="1" applyFill="1" applyBorder="1" applyAlignment="1">
      <alignment horizontal="center" vertical="center" wrapText="1"/>
    </xf>
    <xf numFmtId="43" fontId="44" fillId="0" borderId="1" xfId="37" applyNumberFormat="1" applyFont="1" applyFill="1" applyBorder="1" applyAlignment="1">
      <alignment horizontal="left" vertical="center"/>
    </xf>
    <xf numFmtId="0" fontId="50" fillId="0" borderId="0" xfId="0" applyFont="1"/>
    <xf numFmtId="0" fontId="63" fillId="0" borderId="1" xfId="0" applyFont="1" applyFill="1" applyBorder="1" applyAlignment="1">
      <alignment vertical="center"/>
    </xf>
    <xf numFmtId="165" fontId="64" fillId="0" borderId="1" xfId="0" applyNumberFormat="1" applyFont="1" applyFill="1" applyBorder="1" applyAlignment="1">
      <alignment vertical="center"/>
    </xf>
    <xf numFmtId="0" fontId="45" fillId="0" borderId="1" xfId="0" applyFont="1" applyBorder="1" applyAlignment="1">
      <alignment horizontal="centerContinuous" vertical="center"/>
    </xf>
    <xf numFmtId="0" fontId="45" fillId="0" borderId="1" xfId="0" applyFont="1" applyBorder="1" applyAlignment="1">
      <alignment vertical="center" wrapText="1"/>
    </xf>
    <xf numFmtId="165" fontId="45" fillId="0" borderId="1" xfId="0" applyNumberFormat="1" applyFont="1" applyFill="1" applyBorder="1" applyAlignment="1">
      <alignment vertical="center"/>
    </xf>
    <xf numFmtId="165" fontId="46" fillId="0" borderId="1" xfId="0" applyNumberFormat="1" applyFont="1" applyFill="1" applyBorder="1" applyAlignment="1">
      <alignment vertical="center"/>
    </xf>
    <xf numFmtId="0" fontId="46" fillId="0" borderId="0" xfId="0" applyFont="1"/>
    <xf numFmtId="0" fontId="48" fillId="0" borderId="1" xfId="0" applyFont="1" applyBorder="1" applyAlignment="1">
      <alignment vertical="center"/>
    </xf>
    <xf numFmtId="0" fontId="48" fillId="0" borderId="1" xfId="0" applyFont="1" applyBorder="1" applyAlignment="1">
      <alignment horizontal="justify" vertical="center" wrapText="1"/>
    </xf>
    <xf numFmtId="0" fontId="48" fillId="0" borderId="0" xfId="0" applyFont="1"/>
    <xf numFmtId="0" fontId="41" fillId="0" borderId="0" xfId="0" applyFont="1"/>
    <xf numFmtId="0" fontId="55" fillId="0" borderId="0" xfId="0" applyFont="1" applyAlignment="1">
      <alignment horizontal="left"/>
    </xf>
    <xf numFmtId="0" fontId="55" fillId="0" borderId="0" xfId="0" applyFont="1" applyAlignment="1">
      <alignment horizontal="right"/>
    </xf>
    <xf numFmtId="0" fontId="51" fillId="0" borderId="0" xfId="0" applyFont="1" applyFill="1"/>
    <xf numFmtId="0" fontId="41" fillId="0" borderId="0" xfId="0" applyFont="1" applyFill="1"/>
    <xf numFmtId="43" fontId="40" fillId="0" borderId="0" xfId="32" applyFont="1" applyAlignment="1">
      <alignment vertical="center"/>
    </xf>
    <xf numFmtId="0" fontId="40" fillId="0" borderId="0" xfId="0" applyFont="1" applyAlignment="1">
      <alignment horizontal="center" vertical="center"/>
    </xf>
    <xf numFmtId="0" fontId="44" fillId="0" borderId="0" xfId="0" applyFont="1"/>
    <xf numFmtId="43" fontId="44" fillId="0" borderId="0" xfId="32" applyFont="1"/>
    <xf numFmtId="0" fontId="54" fillId="0" borderId="0" xfId="0" applyFont="1" applyAlignment="1">
      <alignment horizontal="right"/>
    </xf>
    <xf numFmtId="0" fontId="70" fillId="0" borderId="0" xfId="0" applyFont="1"/>
    <xf numFmtId="0" fontId="40" fillId="0" borderId="0" xfId="0" applyFont="1" applyBorder="1" applyAlignment="1">
      <alignment vertical="center"/>
    </xf>
    <xf numFmtId="0" fontId="44" fillId="24" borderId="0" xfId="0" applyFont="1" applyFill="1" applyBorder="1" applyAlignment="1">
      <alignment vertical="center"/>
    </xf>
    <xf numFmtId="0" fontId="40" fillId="0" borderId="0" xfId="0" applyFont="1" applyFill="1" applyAlignment="1">
      <alignment horizontal="left"/>
    </xf>
    <xf numFmtId="0" fontId="52" fillId="25" borderId="0" xfId="0" applyFont="1" applyFill="1" applyAlignment="1">
      <alignment horizontal="left" vertical="center"/>
    </xf>
    <xf numFmtId="0" fontId="52" fillId="25" borderId="0" xfId="0" applyFont="1" applyFill="1" applyBorder="1" applyAlignment="1">
      <alignment vertical="center"/>
    </xf>
    <xf numFmtId="43" fontId="52" fillId="25" borderId="0" xfId="32" applyFont="1" applyFill="1" applyAlignment="1">
      <alignment vertical="center"/>
    </xf>
    <xf numFmtId="0" fontId="70" fillId="0" borderId="0" xfId="0" applyFont="1" applyAlignment="1">
      <alignment vertical="center"/>
    </xf>
    <xf numFmtId="0" fontId="44" fillId="24" borderId="0" xfId="0" applyFont="1" applyFill="1" applyAlignment="1">
      <alignment horizontal="left" vertical="center"/>
    </xf>
    <xf numFmtId="43" fontId="44" fillId="24" borderId="0" xfId="32" applyFont="1" applyFill="1" applyAlignment="1">
      <alignment vertical="center"/>
    </xf>
    <xf numFmtId="0" fontId="40" fillId="0" borderId="0" xfId="0" applyFont="1" applyFill="1" applyAlignment="1">
      <alignment horizontal="left" vertical="center"/>
    </xf>
    <xf numFmtId="43" fontId="45" fillId="0" borderId="0" xfId="32" applyFont="1" applyAlignment="1">
      <alignment horizontal="center"/>
    </xf>
    <xf numFmtId="166" fontId="51" fillId="0" borderId="12" xfId="37" applyFont="1" applyFill="1" applyBorder="1" applyAlignment="1">
      <alignment horizontal="center" vertical="center"/>
    </xf>
    <xf numFmtId="0" fontId="51" fillId="0" borderId="0" xfId="0" applyFont="1" applyFill="1" applyAlignment="1">
      <alignment horizontal="center"/>
    </xf>
    <xf numFmtId="165" fontId="51" fillId="0" borderId="0" xfId="35" applyFont="1" applyFill="1" applyAlignment="1"/>
    <xf numFmtId="0" fontId="39" fillId="0" borderId="0" xfId="0" applyFont="1" applyAlignment="1">
      <alignment horizontal="right" vertical="center"/>
    </xf>
    <xf numFmtId="0" fontId="64" fillId="0" borderId="0" xfId="0" applyFont="1" applyAlignment="1">
      <alignment horizontal="center" vertical="center"/>
    </xf>
    <xf numFmtId="8" fontId="45" fillId="0" borderId="0" xfId="0" applyNumberFormat="1" applyFont="1" applyAlignment="1">
      <alignment vertical="top" wrapText="1"/>
    </xf>
    <xf numFmtId="8" fontId="87" fillId="0" borderId="0" xfId="0" applyNumberFormat="1" applyFont="1" applyAlignment="1">
      <alignment vertical="top" wrapText="1"/>
    </xf>
    <xf numFmtId="0" fontId="44" fillId="0" borderId="0" xfId="0" applyFont="1" applyBorder="1"/>
    <xf numFmtId="0" fontId="45" fillId="0" borderId="0" xfId="0" applyFont="1" applyBorder="1" applyAlignment="1">
      <alignment vertical="top" wrapText="1"/>
    </xf>
    <xf numFmtId="0" fontId="45" fillId="0" borderId="0" xfId="0" applyFont="1" applyBorder="1" applyAlignment="1">
      <alignment horizontal="right" vertical="top" wrapText="1"/>
    </xf>
    <xf numFmtId="0" fontId="40" fillId="0" borderId="27" xfId="0" applyFont="1" applyBorder="1"/>
    <xf numFmtId="0" fontId="44" fillId="0" borderId="16" xfId="0" applyFont="1" applyBorder="1"/>
    <xf numFmtId="0" fontId="45" fillId="0" borderId="29" xfId="0" applyFont="1" applyBorder="1" applyAlignment="1">
      <alignment vertical="top" wrapText="1"/>
    </xf>
    <xf numFmtId="8" fontId="45" fillId="0" borderId="29" xfId="0" applyNumberFormat="1" applyFont="1" applyBorder="1" applyAlignment="1">
      <alignment horizontal="left" vertical="top" wrapText="1"/>
    </xf>
    <xf numFmtId="8" fontId="87" fillId="0" borderId="29" xfId="0" applyNumberFormat="1" applyFont="1" applyBorder="1" applyAlignment="1">
      <alignment horizontal="left" vertical="top" wrapText="1"/>
    </xf>
    <xf numFmtId="0" fontId="44" fillId="0" borderId="29" xfId="0" applyFont="1" applyBorder="1"/>
    <xf numFmtId="0" fontId="40" fillId="0" borderId="16" xfId="0" applyFont="1" applyBorder="1"/>
    <xf numFmtId="0" fontId="40" fillId="0" borderId="29" xfId="0" applyFont="1" applyBorder="1"/>
    <xf numFmtId="0" fontId="40" fillId="0" borderId="14" xfId="0" applyFont="1" applyBorder="1"/>
    <xf numFmtId="0" fontId="40" fillId="0" borderId="30" xfId="0" applyFont="1" applyBorder="1"/>
    <xf numFmtId="0" fontId="40" fillId="0" borderId="0" xfId="39" applyFont="1"/>
    <xf numFmtId="43" fontId="40" fillId="0" borderId="0" xfId="57" applyFont="1"/>
    <xf numFmtId="43" fontId="70" fillId="0" borderId="0" xfId="0" applyNumberFormat="1" applyFont="1" applyAlignment="1">
      <alignment vertical="center"/>
    </xf>
    <xf numFmtId="0" fontId="44" fillId="0" borderId="0" xfId="0" applyFont="1" applyAlignment="1">
      <alignment vertical="center"/>
    </xf>
    <xf numFmtId="165" fontId="40" fillId="0" borderId="1" xfId="34" applyFont="1" applyBorder="1" applyAlignment="1">
      <alignment vertical="center"/>
    </xf>
    <xf numFmtId="166" fontId="52" fillId="0" borderId="1" xfId="36" applyFont="1" applyBorder="1" applyAlignment="1">
      <alignment vertical="center"/>
    </xf>
    <xf numFmtId="43" fontId="73" fillId="0" borderId="36" xfId="32" applyFont="1" applyFill="1" applyBorder="1" applyAlignment="1">
      <alignment vertical="center"/>
    </xf>
    <xf numFmtId="0" fontId="40" fillId="0" borderId="36" xfId="0" applyFont="1" applyFill="1" applyBorder="1" applyAlignment="1">
      <alignment vertical="center"/>
    </xf>
    <xf numFmtId="43" fontId="72" fillId="0" borderId="35" xfId="32" applyFont="1" applyBorder="1" applyAlignment="1">
      <alignment vertical="center"/>
    </xf>
    <xf numFmtId="0" fontId="40" fillId="0" borderId="37" xfId="0" applyFont="1" applyBorder="1" applyAlignment="1">
      <alignment vertical="center" wrapText="1"/>
    </xf>
    <xf numFmtId="43" fontId="73" fillId="0" borderId="44" xfId="32" applyFont="1" applyFill="1" applyBorder="1" applyAlignment="1">
      <alignment vertical="center"/>
    </xf>
    <xf numFmtId="0" fontId="40" fillId="0" borderId="45" xfId="0" applyFont="1" applyFill="1" applyBorder="1" applyAlignment="1">
      <alignment vertical="center"/>
    </xf>
    <xf numFmtId="43" fontId="72" fillId="0" borderId="44" xfId="32" applyFont="1" applyBorder="1" applyAlignment="1">
      <alignment vertical="center"/>
    </xf>
    <xf numFmtId="0" fontId="40" fillId="0" borderId="45" xfId="0" applyFont="1" applyBorder="1" applyAlignment="1">
      <alignment vertical="center" wrapText="1"/>
    </xf>
    <xf numFmtId="43" fontId="73" fillId="0" borderId="44" xfId="32" applyFont="1" applyBorder="1" applyAlignment="1">
      <alignment vertical="center"/>
    </xf>
    <xf numFmtId="43" fontId="73" fillId="0" borderId="46" xfId="32" applyFont="1" applyFill="1" applyBorder="1" applyAlignment="1">
      <alignment vertical="center"/>
    </xf>
    <xf numFmtId="0" fontId="40" fillId="0" borderId="47" xfId="0" applyFont="1" applyBorder="1" applyAlignment="1">
      <alignment vertical="center" wrapText="1"/>
    </xf>
    <xf numFmtId="0" fontId="99" fillId="0" borderId="22" xfId="64" applyFont="1" applyBorder="1" applyAlignment="1">
      <alignment horizontal="center" vertical="center" wrapText="1"/>
    </xf>
    <xf numFmtId="0" fontId="11" fillId="0" borderId="0" xfId="64"/>
    <xf numFmtId="0" fontId="11" fillId="0" borderId="0" xfId="64" applyAlignment="1">
      <alignment horizontal="justify" vertical="justify" wrapText="1"/>
    </xf>
    <xf numFmtId="0" fontId="11" fillId="0" borderId="0" xfId="64" applyFont="1"/>
    <xf numFmtId="0" fontId="11" fillId="0" borderId="22" xfId="64" applyBorder="1"/>
    <xf numFmtId="0" fontId="81" fillId="0" borderId="22" xfId="64" applyFont="1" applyBorder="1"/>
    <xf numFmtId="0" fontId="35" fillId="0" borderId="22" xfId="64" applyFont="1" applyBorder="1"/>
    <xf numFmtId="0" fontId="81" fillId="0" borderId="22" xfId="64" applyFont="1" applyBorder="1" applyAlignment="1">
      <alignment vertical="top" wrapText="1"/>
    </xf>
    <xf numFmtId="43" fontId="82" fillId="0" borderId="22" xfId="64" applyNumberFormat="1" applyFont="1" applyBorder="1" applyAlignment="1">
      <alignment horizontal="right" vertical="top" wrapText="1"/>
    </xf>
    <xf numFmtId="43" fontId="82" fillId="0" borderId="22" xfId="63" applyFont="1" applyBorder="1" applyAlignment="1">
      <alignment horizontal="right" vertical="top" wrapText="1"/>
    </xf>
    <xf numFmtId="0" fontId="82" fillId="0" borderId="22" xfId="64" applyFont="1" applyBorder="1" applyAlignment="1">
      <alignment horizontal="right" vertical="top" wrapText="1"/>
    </xf>
    <xf numFmtId="0" fontId="82" fillId="0" borderId="22" xfId="64" applyFont="1" applyBorder="1" applyAlignment="1">
      <alignment horizontal="right"/>
    </xf>
    <xf numFmtId="0" fontId="82" fillId="0" borderId="22" xfId="64" applyFont="1" applyBorder="1"/>
    <xf numFmtId="0" fontId="82" fillId="0" borderId="22" xfId="64" applyFont="1" applyBorder="1" applyAlignment="1">
      <alignment horizontal="justify" vertical="top" wrapText="1"/>
    </xf>
    <xf numFmtId="0" fontId="82" fillId="0" borderId="22" xfId="64" applyFont="1" applyBorder="1" applyAlignment="1">
      <alignment horizontal="justify" vertical="justify" wrapText="1"/>
    </xf>
    <xf numFmtId="0" fontId="81" fillId="0" borderId="0" xfId="64" applyFont="1" applyAlignment="1">
      <alignment vertical="top" wrapText="1"/>
    </xf>
    <xf numFmtId="165" fontId="81" fillId="0" borderId="22" xfId="67" applyFont="1" applyBorder="1" applyAlignment="1">
      <alignment vertical="top" wrapText="1"/>
    </xf>
    <xf numFmtId="165" fontId="82" fillId="0" borderId="22" xfId="67" applyFont="1" applyBorder="1" applyAlignment="1">
      <alignment horizontal="right" vertical="top" wrapText="1"/>
    </xf>
    <xf numFmtId="0" fontId="35" fillId="0" borderId="0" xfId="64" applyFont="1" applyAlignment="1">
      <alignment vertical="top" wrapText="1"/>
    </xf>
    <xf numFmtId="0" fontId="35" fillId="0" borderId="22" xfId="64" applyFont="1" applyBorder="1" applyAlignment="1">
      <alignment vertical="top" wrapText="1"/>
    </xf>
    <xf numFmtId="43" fontId="35" fillId="0" borderId="22" xfId="64" applyNumberFormat="1" applyFont="1" applyBorder="1" applyAlignment="1">
      <alignment horizontal="right" vertical="top" wrapText="1"/>
    </xf>
    <xf numFmtId="43" fontId="35" fillId="0" borderId="22" xfId="63" applyFont="1" applyBorder="1" applyAlignment="1">
      <alignment horizontal="right" vertical="top" wrapText="1"/>
    </xf>
    <xf numFmtId="0" fontId="35" fillId="0" borderId="22" xfId="64" applyFont="1" applyBorder="1" applyAlignment="1">
      <alignment horizontal="right" vertical="top" wrapText="1"/>
    </xf>
    <xf numFmtId="0" fontId="97" fillId="0" borderId="22" xfId="64" applyFont="1" applyBorder="1" applyAlignment="1">
      <alignment horizontal="center" vertical="center" wrapText="1"/>
    </xf>
    <xf numFmtId="0" fontId="15" fillId="0" borderId="0" xfId="64" applyFont="1"/>
    <xf numFmtId="0" fontId="15" fillId="0" borderId="0" xfId="64" applyFont="1" applyAlignment="1">
      <alignment horizontal="right"/>
    </xf>
    <xf numFmtId="0" fontId="82" fillId="0" borderId="20" xfId="69" applyFont="1" applyBorder="1"/>
    <xf numFmtId="0" fontId="82" fillId="0" borderId="22" xfId="69" applyFont="1" applyBorder="1"/>
    <xf numFmtId="0" fontId="82" fillId="0" borderId="22" xfId="69" applyFont="1" applyFill="1" applyBorder="1" applyAlignment="1">
      <alignment horizontal="justify" vertical="justify" wrapText="1"/>
    </xf>
    <xf numFmtId="0" fontId="82" fillId="0" borderId="22" xfId="69" applyFont="1" applyFill="1" applyBorder="1" applyAlignment="1">
      <alignment vertical="top" wrapText="1"/>
    </xf>
    <xf numFmtId="4" fontId="82" fillId="0" borderId="22" xfId="69" applyNumberFormat="1" applyFont="1" applyBorder="1" applyAlignment="1">
      <alignment horizontal="justify" vertical="top" wrapText="1"/>
    </xf>
    <xf numFmtId="0" fontId="11" fillId="0" borderId="21" xfId="69" applyBorder="1"/>
    <xf numFmtId="0" fontId="34" fillId="0" borderId="21" xfId="69" applyFont="1" applyBorder="1" applyAlignment="1">
      <alignment horizontal="center"/>
    </xf>
    <xf numFmtId="0" fontId="11" fillId="0" borderId="0" xfId="69"/>
    <xf numFmtId="0" fontId="15" fillId="0" borderId="0" xfId="69" applyFont="1"/>
    <xf numFmtId="165" fontId="82" fillId="0" borderId="22" xfId="68" applyFont="1" applyBorder="1" applyAlignment="1">
      <alignment horizontal="center" vertical="top" wrapText="1"/>
    </xf>
    <xf numFmtId="0" fontId="99" fillId="0" borderId="22" xfId="69" applyFont="1" applyBorder="1" applyAlignment="1">
      <alignment horizontal="center" vertical="center" wrapText="1"/>
    </xf>
    <xf numFmtId="165" fontId="99" fillId="0" borderId="22" xfId="68" applyFont="1" applyBorder="1" applyAlignment="1">
      <alignment horizontal="center" vertical="center" wrapText="1"/>
    </xf>
    <xf numFmtId="0" fontId="35" fillId="0" borderId="0" xfId="64" applyFont="1"/>
    <xf numFmtId="43" fontId="77" fillId="0" borderId="22" xfId="64" applyNumberFormat="1" applyFont="1" applyBorder="1" applyAlignment="1">
      <alignment horizontal="right" vertical="top" wrapText="1"/>
    </xf>
    <xf numFmtId="43" fontId="77" fillId="0" borderId="22" xfId="63" applyFont="1" applyBorder="1" applyAlignment="1">
      <alignment horizontal="right" vertical="top" wrapText="1"/>
    </xf>
    <xf numFmtId="0" fontId="77" fillId="0" borderId="22" xfId="64" applyFont="1" applyBorder="1" applyAlignment="1">
      <alignment horizontal="right" vertical="top" wrapText="1"/>
    </xf>
    <xf numFmtId="0" fontId="77" fillId="0" borderId="22" xfId="64" applyFont="1" applyBorder="1" applyAlignment="1">
      <alignment horizontal="right"/>
    </xf>
    <xf numFmtId="0" fontId="77" fillId="0" borderId="22" xfId="64" applyFont="1" applyBorder="1"/>
    <xf numFmtId="43" fontId="81" fillId="0" borderId="22" xfId="64" applyNumberFormat="1" applyFont="1" applyBorder="1" applyAlignment="1">
      <alignment vertical="top" wrapText="1"/>
    </xf>
    <xf numFmtId="43" fontId="98" fillId="0" borderId="22" xfId="63" applyFont="1" applyBorder="1" applyAlignment="1">
      <alignment vertical="top" wrapText="1"/>
    </xf>
    <xf numFmtId="165" fontId="101" fillId="0" borderId="22" xfId="67" applyFont="1" applyBorder="1" applyAlignment="1">
      <alignment horizontal="center" vertical="center" wrapText="1"/>
    </xf>
    <xf numFmtId="165" fontId="98" fillId="0" borderId="22" xfId="67" applyFont="1" applyBorder="1" applyAlignment="1">
      <alignment horizontal="center" vertical="center" wrapText="1"/>
    </xf>
    <xf numFmtId="0" fontId="15" fillId="27" borderId="33" xfId="64" applyFont="1" applyFill="1" applyBorder="1" applyAlignment="1">
      <alignment horizontal="right" vertical="center" wrapText="1"/>
    </xf>
    <xf numFmtId="0" fontId="107" fillId="0" borderId="0" xfId="39" applyFont="1"/>
    <xf numFmtId="0" fontId="40" fillId="0" borderId="0" xfId="39" applyFont="1" applyFill="1"/>
    <xf numFmtId="165" fontId="48" fillId="0" borderId="11" xfId="35" applyFont="1" applyFill="1" applyBorder="1" applyAlignment="1" applyProtection="1">
      <alignment vertical="center"/>
      <protection locked="0"/>
    </xf>
    <xf numFmtId="0" fontId="46" fillId="0" borderId="0" xfId="39" applyFont="1" applyFill="1"/>
    <xf numFmtId="0" fontId="38" fillId="0" borderId="0" xfId="0" applyFont="1" applyAlignment="1"/>
    <xf numFmtId="0" fontId="104" fillId="0" borderId="0" xfId="0" applyFont="1" applyAlignment="1"/>
    <xf numFmtId="0" fontId="46" fillId="0" borderId="0" xfId="39" applyFont="1" applyFill="1" applyAlignment="1">
      <alignment horizontal="center"/>
    </xf>
    <xf numFmtId="0" fontId="53" fillId="0" borderId="0" xfId="39" applyFont="1" applyAlignment="1">
      <alignment horizontal="center"/>
    </xf>
    <xf numFmtId="0" fontId="47" fillId="0" borderId="0" xfId="39" applyFont="1" applyAlignment="1">
      <alignment horizontal="center"/>
    </xf>
    <xf numFmtId="0" fontId="52" fillId="0" borderId="0" xfId="0" applyFont="1" applyAlignment="1">
      <alignment vertical="center"/>
    </xf>
    <xf numFmtId="0" fontId="78" fillId="29" borderId="25" xfId="39" applyFont="1" applyFill="1" applyBorder="1" applyAlignment="1" applyProtection="1">
      <alignment horizontal="center" vertical="center" wrapText="1"/>
      <protection locked="0"/>
    </xf>
    <xf numFmtId="165" fontId="45" fillId="0" borderId="24" xfId="35" applyFont="1" applyFill="1" applyBorder="1" applyAlignment="1">
      <alignment horizontal="center" vertical="center"/>
    </xf>
    <xf numFmtId="0" fontId="45" fillId="0" borderId="25" xfId="39" applyFont="1" applyFill="1" applyBorder="1" applyAlignment="1">
      <alignment horizontal="center" vertical="center" wrapText="1"/>
    </xf>
    <xf numFmtId="0" fontId="86" fillId="0" borderId="0" xfId="0" applyFont="1" applyAlignment="1">
      <alignment horizontal="right"/>
    </xf>
    <xf numFmtId="49" fontId="40" fillId="0" borderId="0" xfId="0" applyNumberFormat="1" applyFont="1" applyAlignment="1">
      <alignment horizontal="center"/>
    </xf>
    <xf numFmtId="49" fontId="56" fillId="0" borderId="0" xfId="34" applyNumberFormat="1" applyFont="1" applyAlignment="1">
      <alignment horizontal="center"/>
    </xf>
    <xf numFmtId="49" fontId="40" fillId="0" borderId="1" xfId="34" applyNumberFormat="1" applyFont="1" applyBorder="1" applyAlignment="1">
      <alignment horizontal="center" vertical="center"/>
    </xf>
    <xf numFmtId="43" fontId="20" fillId="29" borderId="26" xfId="32" applyFont="1" applyFill="1" applyBorder="1" applyAlignment="1">
      <alignment horizontal="center" vertical="center"/>
    </xf>
    <xf numFmtId="43" fontId="20" fillId="29" borderId="26" xfId="32" applyFont="1" applyFill="1" applyBorder="1" applyAlignment="1">
      <alignment horizontal="center" vertical="center" wrapText="1"/>
    </xf>
    <xf numFmtId="43" fontId="20" fillId="29" borderId="27" xfId="32" applyFont="1" applyFill="1" applyBorder="1" applyAlignment="1">
      <alignment horizontal="center" vertical="center"/>
    </xf>
    <xf numFmtId="17" fontId="20" fillId="29" borderId="27" xfId="32" applyNumberFormat="1" applyFont="1" applyFill="1" applyBorder="1" applyAlignment="1">
      <alignment horizontal="center" vertical="center"/>
    </xf>
    <xf numFmtId="0" fontId="78" fillId="29" borderId="11" xfId="0" applyFont="1" applyFill="1" applyBorder="1" applyAlignment="1">
      <alignment horizontal="center" vertical="center" wrapText="1"/>
    </xf>
    <xf numFmtId="0" fontId="78" fillId="29" borderId="1" xfId="0" applyFont="1" applyFill="1" applyBorder="1" applyAlignment="1">
      <alignment horizontal="center" vertical="center" wrapText="1"/>
    </xf>
    <xf numFmtId="0" fontId="106" fillId="0" borderId="0" xfId="39" applyFont="1" applyAlignment="1" applyProtection="1">
      <protection locked="0"/>
    </xf>
    <xf numFmtId="0" fontId="41" fillId="0" borderId="16" xfId="39" applyFont="1" applyFill="1" applyBorder="1" applyAlignment="1">
      <alignment horizontal="center" vertical="center"/>
    </xf>
    <xf numFmtId="0" fontId="51" fillId="0" borderId="16" xfId="39" applyFont="1" applyFill="1" applyBorder="1" applyAlignment="1">
      <alignment horizontal="center" vertical="center"/>
    </xf>
    <xf numFmtId="0" fontId="44" fillId="0" borderId="15" xfId="39" applyFont="1" applyFill="1" applyBorder="1" applyAlignment="1">
      <alignment horizontal="center" vertical="center"/>
    </xf>
    <xf numFmtId="0" fontId="45" fillId="0" borderId="28" xfId="39" applyFont="1" applyFill="1" applyBorder="1" applyAlignment="1">
      <alignment vertical="center"/>
    </xf>
    <xf numFmtId="165" fontId="44" fillId="0" borderId="38" xfId="35" applyFont="1" applyFill="1" applyBorder="1" applyAlignment="1">
      <alignment vertical="center"/>
    </xf>
    <xf numFmtId="0" fontId="48" fillId="0" borderId="16" xfId="39" applyFont="1" applyFill="1" applyBorder="1" applyAlignment="1">
      <alignment vertical="center"/>
    </xf>
    <xf numFmtId="0" fontId="44" fillId="0" borderId="28" xfId="39" applyFont="1" applyFill="1" applyBorder="1" applyAlignment="1">
      <alignment horizontal="center" vertical="center"/>
    </xf>
    <xf numFmtId="165" fontId="44" fillId="0" borderId="38" xfId="35" applyFont="1" applyFill="1" applyBorder="1" applyAlignment="1">
      <alignment vertical="center" wrapText="1"/>
    </xf>
    <xf numFmtId="0" fontId="44" fillId="0" borderId="38" xfId="39" applyFont="1" applyFill="1" applyBorder="1" applyAlignment="1">
      <alignment horizontal="center" vertical="center"/>
    </xf>
    <xf numFmtId="165" fontId="52" fillId="30" borderId="11" xfId="35" applyFont="1" applyFill="1" applyBorder="1" applyAlignment="1" applyProtection="1">
      <alignment vertical="center"/>
      <protection locked="0"/>
    </xf>
    <xf numFmtId="0" fontId="44" fillId="0" borderId="14" xfId="39" applyFont="1" applyFill="1" applyBorder="1" applyAlignment="1">
      <alignment horizontal="center" vertical="center"/>
    </xf>
    <xf numFmtId="0" fontId="44" fillId="0" borderId="27" xfId="39" applyFont="1" applyFill="1" applyBorder="1" applyAlignment="1">
      <alignment horizontal="center" vertical="center"/>
    </xf>
    <xf numFmtId="0" fontId="44" fillId="0" borderId="29" xfId="39" applyFont="1" applyFill="1" applyBorder="1" applyAlignment="1">
      <alignment horizontal="center" vertical="center"/>
    </xf>
    <xf numFmtId="0" fontId="44" fillId="0" borderId="24" xfId="39" applyFont="1" applyFill="1" applyBorder="1" applyAlignment="1">
      <alignment horizontal="center" vertical="center"/>
    </xf>
    <xf numFmtId="165" fontId="44" fillId="0" borderId="30" xfId="35" applyFont="1" applyFill="1" applyBorder="1" applyAlignment="1">
      <alignment vertical="center" wrapText="1"/>
    </xf>
    <xf numFmtId="0" fontId="78" fillId="29" borderId="11" xfId="39" applyFont="1" applyFill="1" applyBorder="1" applyAlignment="1" applyProtection="1">
      <alignment horizontal="center" vertical="center" wrapText="1"/>
      <protection locked="0"/>
    </xf>
    <xf numFmtId="10" fontId="40" fillId="0" borderId="0" xfId="0" applyNumberFormat="1" applyFont="1"/>
    <xf numFmtId="0" fontId="40" fillId="0" borderId="1" xfId="0" applyFont="1" applyBorder="1" applyAlignment="1">
      <alignment horizontal="center" vertical="center"/>
    </xf>
    <xf numFmtId="0" fontId="40" fillId="0" borderId="1" xfId="0" applyFont="1" applyBorder="1" applyAlignment="1">
      <alignment vertical="center"/>
    </xf>
    <xf numFmtId="43" fontId="40" fillId="0" borderId="1" xfId="57" applyNumberFormat="1" applyFont="1" applyFill="1" applyBorder="1" applyAlignment="1">
      <alignment vertical="center"/>
    </xf>
    <xf numFmtId="40" fontId="40" fillId="0" borderId="0" xfId="57" applyNumberFormat="1" applyFont="1"/>
    <xf numFmtId="0" fontId="48" fillId="0" borderId="0" xfId="0" applyFont="1" applyAlignment="1"/>
    <xf numFmtId="0" fontId="45" fillId="0" borderId="1" xfId="0" applyFont="1" applyBorder="1" applyAlignment="1">
      <alignment horizontal="center" vertical="center" wrapText="1"/>
    </xf>
    <xf numFmtId="43" fontId="20" fillId="29" borderId="1" xfId="57" applyNumberFormat="1" applyFont="1" applyFill="1" applyBorder="1" applyAlignment="1">
      <alignment vertical="center"/>
    </xf>
    <xf numFmtId="0" fontId="51" fillId="0" borderId="0" xfId="0" applyFont="1" applyFill="1" applyBorder="1" applyAlignment="1">
      <alignment vertical="center"/>
    </xf>
    <xf numFmtId="0" fontId="45" fillId="0" borderId="0" xfId="0" applyFont="1" applyFill="1" applyAlignment="1"/>
    <xf numFmtId="165" fontId="62" fillId="0" borderId="0" xfId="35" applyFont="1"/>
    <xf numFmtId="0" fontId="114" fillId="0" borderId="0" xfId="0" applyFont="1"/>
    <xf numFmtId="0" fontId="115" fillId="0" borderId="1" xfId="0" applyFont="1" applyFill="1" applyBorder="1" applyAlignment="1">
      <alignment horizontal="center" vertical="center" wrapText="1"/>
    </xf>
    <xf numFmtId="0" fontId="40" fillId="0" borderId="51" xfId="0" applyFont="1" applyBorder="1"/>
    <xf numFmtId="43" fontId="55" fillId="24" borderId="1" xfId="0" applyNumberFormat="1" applyFont="1" applyFill="1" applyBorder="1" applyAlignment="1">
      <alignment horizontal="center" vertical="center"/>
    </xf>
    <xf numFmtId="166" fontId="116" fillId="24" borderId="1" xfId="37" applyFont="1" applyFill="1" applyBorder="1" applyAlignment="1">
      <alignment vertical="center"/>
    </xf>
    <xf numFmtId="0" fontId="55" fillId="0" borderId="0" xfId="0" applyFont="1" applyFill="1" applyBorder="1" applyAlignment="1">
      <alignment horizontal="center" vertical="center"/>
    </xf>
    <xf numFmtId="43" fontId="55" fillId="0" borderId="0" xfId="0" applyNumberFormat="1" applyFont="1" applyFill="1" applyBorder="1" applyAlignment="1">
      <alignment horizontal="center" vertical="center"/>
    </xf>
    <xf numFmtId="166" fontId="116" fillId="0" borderId="0" xfId="37" applyFont="1" applyFill="1" applyBorder="1" applyAlignment="1">
      <alignment vertical="center"/>
    </xf>
    <xf numFmtId="0" fontId="80" fillId="29" borderId="23" xfId="0" applyFont="1" applyFill="1" applyBorder="1" applyAlignment="1">
      <alignment horizontal="center" vertical="center" wrapText="1"/>
    </xf>
    <xf numFmtId="0" fontId="80" fillId="29" borderId="23" xfId="0" applyFont="1" applyFill="1" applyBorder="1" applyAlignment="1">
      <alignment horizontal="center" vertical="center"/>
    </xf>
    <xf numFmtId="0" fontId="52" fillId="27" borderId="1" xfId="0" applyFont="1" applyFill="1" applyBorder="1" applyAlignment="1">
      <alignment horizontal="centerContinuous" vertical="center"/>
    </xf>
    <xf numFmtId="0" fontId="112" fillId="27" borderId="1" xfId="0" applyFont="1" applyFill="1" applyBorder="1" applyAlignment="1">
      <alignment horizontal="center" vertical="center" wrapText="1"/>
    </xf>
    <xf numFmtId="43" fontId="54" fillId="27" borderId="1" xfId="0" applyNumberFormat="1" applyFont="1" applyFill="1" applyBorder="1" applyAlignment="1">
      <alignment vertical="center"/>
    </xf>
    <xf numFmtId="0" fontId="40" fillId="27" borderId="1" xfId="0" applyFont="1" applyFill="1" applyBorder="1"/>
    <xf numFmtId="0" fontId="112" fillId="27" borderId="1" xfId="0" applyFont="1" applyFill="1" applyBorder="1" applyAlignment="1">
      <alignment horizontal="left" vertical="center" wrapText="1"/>
    </xf>
    <xf numFmtId="0" fontId="45" fillId="0" borderId="0" xfId="0" applyFont="1" applyAlignment="1">
      <alignment vertical="center" wrapText="1"/>
    </xf>
    <xf numFmtId="0" fontId="48" fillId="0" borderId="0" xfId="0" applyFont="1" applyFill="1"/>
    <xf numFmtId="0" fontId="78" fillId="29" borderId="1" xfId="0" applyFont="1" applyFill="1" applyBorder="1" applyAlignment="1">
      <alignment horizontal="center" vertical="center"/>
    </xf>
    <xf numFmtId="165" fontId="48" fillId="0" borderId="1" xfId="56" applyNumberFormat="1" applyFont="1" applyFill="1" applyBorder="1" applyAlignment="1">
      <alignment horizontal="center" vertical="center"/>
    </xf>
    <xf numFmtId="165" fontId="48" fillId="0" borderId="1" xfId="56" applyNumberFormat="1" applyFont="1" applyBorder="1" applyAlignment="1">
      <alignment horizontal="center" vertical="center"/>
    </xf>
    <xf numFmtId="0" fontId="86" fillId="29" borderId="1" xfId="0" applyFont="1" applyFill="1" applyBorder="1" applyAlignment="1">
      <alignment horizontal="center" vertical="center" wrapText="1"/>
    </xf>
    <xf numFmtId="44" fontId="86" fillId="29" borderId="1" xfId="56" applyFont="1" applyFill="1" applyBorder="1" applyAlignment="1">
      <alignment horizontal="center" vertical="center" wrapText="1"/>
    </xf>
    <xf numFmtId="0" fontId="39" fillId="0" borderId="0" xfId="0" applyFont="1" applyAlignment="1">
      <alignment horizontal="centerContinuous"/>
    </xf>
    <xf numFmtId="43" fontId="39" fillId="0" borderId="0" xfId="57" applyFont="1" applyAlignment="1">
      <alignment horizontal="centerContinuous"/>
    </xf>
    <xf numFmtId="43" fontId="78" fillId="29" borderId="13" xfId="57" applyFont="1" applyFill="1" applyBorder="1" applyAlignment="1">
      <alignment horizontal="center" vertical="center" wrapText="1"/>
    </xf>
    <xf numFmtId="43" fontId="65" fillId="0" borderId="10" xfId="57" applyFont="1" applyBorder="1" applyAlignment="1">
      <alignment vertical="center"/>
    </xf>
    <xf numFmtId="0" fontId="66" fillId="0" borderId="10" xfId="0" applyFont="1" applyBorder="1" applyAlignment="1">
      <alignment horizontal="center" vertical="center" wrapText="1"/>
    </xf>
    <xf numFmtId="0" fontId="66" fillId="0" borderId="10" xfId="0" applyFont="1" applyBorder="1" applyAlignment="1">
      <alignment horizontal="center" vertical="center"/>
    </xf>
    <xf numFmtId="43" fontId="67" fillId="0" borderId="10" xfId="57" applyFont="1" applyBorder="1" applyAlignment="1">
      <alignment horizontal="justify"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center"/>
    </xf>
    <xf numFmtId="43" fontId="67" fillId="0" borderId="10" xfId="57" applyFont="1" applyBorder="1" applyAlignment="1">
      <alignment vertical="center"/>
    </xf>
    <xf numFmtId="17" fontId="68" fillId="0" borderId="10" xfId="0" applyNumberFormat="1" applyFont="1" applyBorder="1" applyAlignment="1">
      <alignment horizontal="center" vertical="center" wrapText="1"/>
    </xf>
    <xf numFmtId="17" fontId="43" fillId="0" borderId="10" xfId="0" applyNumberFormat="1" applyFont="1" applyFill="1" applyBorder="1" applyAlignment="1">
      <alignment horizontal="center" vertical="center" wrapText="1"/>
    </xf>
    <xf numFmtId="0" fontId="43" fillId="0" borderId="10" xfId="0"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10" xfId="0" applyFont="1" applyBorder="1" applyAlignment="1">
      <alignment horizontal="center" vertical="center"/>
    </xf>
    <xf numFmtId="43" fontId="48" fillId="0" borderId="10" xfId="57" applyFont="1" applyBorder="1" applyAlignment="1">
      <alignment vertical="center"/>
    </xf>
    <xf numFmtId="17" fontId="43" fillId="0" borderId="10" xfId="0" applyNumberFormat="1" applyFont="1" applyBorder="1" applyAlignment="1">
      <alignment horizontal="center" vertical="center" wrapText="1"/>
    </xf>
    <xf numFmtId="0" fontId="43" fillId="0" borderId="10" xfId="0" applyFont="1" applyBorder="1" applyAlignment="1">
      <alignment horizontal="center" vertical="center" wrapText="1"/>
    </xf>
    <xf numFmtId="43" fontId="16" fillId="0" borderId="10" xfId="57" applyFont="1" applyFill="1" applyBorder="1" applyAlignment="1">
      <alignment vertical="center"/>
    </xf>
    <xf numFmtId="0" fontId="117" fillId="0" borderId="0" xfId="0" applyFont="1"/>
    <xf numFmtId="43" fontId="108" fillId="0" borderId="0" xfId="57" applyFont="1"/>
    <xf numFmtId="0" fontId="86" fillId="29" borderId="1" xfId="0" applyFont="1" applyFill="1" applyBorder="1" applyAlignment="1">
      <alignment horizontal="center" vertical="center"/>
    </xf>
    <xf numFmtId="49" fontId="45" fillId="31" borderId="1" xfId="34" applyNumberFormat="1" applyFont="1" applyFill="1" applyBorder="1" applyAlignment="1">
      <alignment horizontal="center" vertical="center"/>
    </xf>
    <xf numFmtId="49" fontId="52" fillId="26" borderId="1" xfId="34" applyNumberFormat="1" applyFont="1" applyFill="1" applyBorder="1" applyAlignment="1">
      <alignment horizontal="center" vertical="center"/>
    </xf>
    <xf numFmtId="49" fontId="48" fillId="0" borderId="24" xfId="35" applyNumberFormat="1" applyFont="1" applyFill="1" applyBorder="1" applyAlignment="1">
      <alignment horizontal="center" vertical="center"/>
    </xf>
    <xf numFmtId="165" fontId="48" fillId="0" borderId="24" xfId="35" applyFont="1" applyFill="1" applyBorder="1" applyAlignment="1">
      <alignment horizontal="left" vertical="center" wrapText="1"/>
    </xf>
    <xf numFmtId="49" fontId="86" fillId="29" borderId="1" xfId="34" applyNumberFormat="1" applyFont="1" applyFill="1" applyBorder="1" applyAlignment="1">
      <alignment horizontal="center" vertical="center"/>
    </xf>
    <xf numFmtId="165" fontId="86" fillId="29" borderId="1" xfId="34" applyFont="1" applyFill="1" applyBorder="1" applyAlignment="1">
      <alignment horizontal="left" vertical="center"/>
    </xf>
    <xf numFmtId="165" fontId="45" fillId="31" borderId="1" xfId="34" applyFont="1" applyFill="1" applyBorder="1" applyAlignment="1">
      <alignment vertical="center" wrapText="1"/>
    </xf>
    <xf numFmtId="165" fontId="52" fillId="26" borderId="1" xfId="34" applyFont="1" applyFill="1" applyBorder="1" applyAlignment="1">
      <alignment vertical="center" wrapText="1"/>
    </xf>
    <xf numFmtId="165" fontId="40" fillId="0" borderId="1" xfId="34" applyFont="1" applyBorder="1" applyAlignment="1">
      <alignment vertical="center" wrapText="1"/>
    </xf>
    <xf numFmtId="0" fontId="78" fillId="29" borderId="1" xfId="0" applyFont="1" applyFill="1" applyBorder="1" applyAlignment="1">
      <alignment vertical="center"/>
    </xf>
    <xf numFmtId="43" fontId="48" fillId="0" borderId="1" xfId="57" applyNumberFormat="1" applyFont="1" applyFill="1" applyBorder="1" applyAlignment="1">
      <alignment vertical="center"/>
    </xf>
    <xf numFmtId="0" fontId="39" fillId="0" borderId="0" xfId="39" applyFont="1" applyAlignment="1"/>
    <xf numFmtId="43" fontId="39" fillId="0" borderId="0" xfId="71" applyFont="1" applyAlignment="1"/>
    <xf numFmtId="43" fontId="39" fillId="0" borderId="0" xfId="71" applyFont="1" applyAlignment="1">
      <alignment vertical="center"/>
    </xf>
    <xf numFmtId="43" fontId="55" fillId="0" borderId="0" xfId="71" applyFont="1" applyAlignment="1">
      <alignment horizontal="center"/>
    </xf>
    <xf numFmtId="0" fontId="46" fillId="0" borderId="0" xfId="39" applyFont="1"/>
    <xf numFmtId="43" fontId="78" fillId="29" borderId="13" xfId="71" applyFont="1" applyFill="1" applyBorder="1" applyAlignment="1">
      <alignment horizontal="center"/>
    </xf>
    <xf numFmtId="43" fontId="78" fillId="29" borderId="13" xfId="71" applyFont="1" applyFill="1" applyBorder="1" applyAlignment="1">
      <alignment horizontal="center" vertical="center"/>
    </xf>
    <xf numFmtId="1" fontId="45" fillId="31" borderId="10" xfId="39" applyNumberFormat="1" applyFont="1" applyFill="1" applyBorder="1" applyAlignment="1">
      <alignment horizontal="center" vertical="center"/>
    </xf>
    <xf numFmtId="0" fontId="45" fillId="31" borderId="16" xfId="39" applyFont="1" applyFill="1" applyBorder="1" applyAlignment="1">
      <alignment vertical="center"/>
    </xf>
    <xf numFmtId="43" fontId="45" fillId="31" borderId="10" xfId="71" applyFont="1" applyFill="1" applyBorder="1" applyAlignment="1">
      <alignment vertical="center"/>
    </xf>
    <xf numFmtId="0" fontId="45" fillId="0" borderId="0" xfId="39" applyFont="1" applyFill="1" applyBorder="1" applyAlignment="1">
      <alignment vertical="center"/>
    </xf>
    <xf numFmtId="49" fontId="52" fillId="27" borderId="10" xfId="39" applyNumberFormat="1" applyFont="1" applyFill="1" applyBorder="1" applyAlignment="1">
      <alignment horizontal="center" vertical="center"/>
    </xf>
    <xf numFmtId="0" fontId="52" fillId="27" borderId="16" xfId="39" applyFont="1" applyFill="1" applyBorder="1" applyAlignment="1">
      <alignment vertical="center"/>
    </xf>
    <xf numFmtId="43" fontId="45" fillId="27" borderId="10" xfId="71" applyFont="1" applyFill="1" applyBorder="1" applyAlignment="1">
      <alignment vertical="center"/>
    </xf>
    <xf numFmtId="168" fontId="48" fillId="26" borderId="10" xfId="39" applyNumberFormat="1" applyFont="1" applyFill="1" applyBorder="1" applyAlignment="1">
      <alignment horizontal="center" vertical="center"/>
    </xf>
    <xf numFmtId="0" fontId="102" fillId="26" borderId="16" xfId="39" applyFont="1" applyFill="1" applyBorder="1" applyAlignment="1">
      <alignment vertical="center"/>
    </xf>
    <xf numFmtId="43" fontId="46" fillId="26" borderId="10" xfId="71" applyFont="1" applyFill="1" applyBorder="1" applyAlignment="1">
      <alignment vertical="center"/>
    </xf>
    <xf numFmtId="0" fontId="46" fillId="0" borderId="0" xfId="39" applyFont="1" applyFill="1" applyBorder="1" applyAlignment="1">
      <alignment vertical="center"/>
    </xf>
    <xf numFmtId="168" fontId="48" fillId="0" borderId="10" xfId="39" applyNumberFormat="1" applyFont="1" applyFill="1" applyBorder="1" applyAlignment="1">
      <alignment horizontal="center" vertical="center"/>
    </xf>
    <xf numFmtId="43" fontId="46" fillId="0" borderId="10" xfId="71" applyFont="1" applyBorder="1" applyAlignment="1">
      <alignment vertical="center"/>
    </xf>
    <xf numFmtId="43" fontId="46" fillId="0" borderId="10" xfId="71" applyFont="1" applyFill="1" applyBorder="1" applyAlignment="1">
      <alignment vertical="center"/>
    </xf>
    <xf numFmtId="0" fontId="102" fillId="26" borderId="16" xfId="39" applyFont="1" applyFill="1" applyBorder="1" applyAlignment="1">
      <alignment vertical="center" wrapText="1"/>
    </xf>
    <xf numFmtId="43" fontId="46" fillId="27" borderId="10" xfId="71" applyFont="1" applyFill="1" applyBorder="1" applyAlignment="1">
      <alignment vertical="center"/>
    </xf>
    <xf numFmtId="43" fontId="45" fillId="0" borderId="10" xfId="71" applyFont="1" applyBorder="1" applyAlignment="1">
      <alignment vertical="center"/>
    </xf>
    <xf numFmtId="43" fontId="45" fillId="0" borderId="10" xfId="71" applyFont="1" applyFill="1" applyBorder="1" applyAlignment="1">
      <alignment vertical="center"/>
    </xf>
    <xf numFmtId="0" fontId="48" fillId="0" borderId="10" xfId="39" applyFont="1" applyFill="1" applyBorder="1" applyAlignment="1">
      <alignment horizontal="center" vertical="center"/>
    </xf>
    <xf numFmtId="0" fontId="45" fillId="27" borderId="16" xfId="39" applyFont="1" applyFill="1" applyBorder="1" applyAlignment="1">
      <alignment vertical="center"/>
    </xf>
    <xf numFmtId="43" fontId="74" fillId="0" borderId="10" xfId="71" applyFont="1" applyFill="1" applyBorder="1"/>
    <xf numFmtId="43" fontId="74" fillId="0" borderId="10" xfId="71" applyFont="1" applyFill="1" applyBorder="1" applyAlignment="1">
      <alignment vertical="center"/>
    </xf>
    <xf numFmtId="0" fontId="74" fillId="0" borderId="0" xfId="39" applyFont="1" applyFill="1"/>
    <xf numFmtId="0" fontId="48" fillId="26" borderId="10" xfId="39" applyFont="1" applyFill="1" applyBorder="1" applyAlignment="1">
      <alignment horizontal="center" vertical="center"/>
    </xf>
    <xf numFmtId="0" fontId="40" fillId="0" borderId="0" xfId="39" applyFont="1" applyFill="1" applyBorder="1" applyAlignment="1">
      <alignment vertical="center"/>
    </xf>
    <xf numFmtId="0" fontId="45" fillId="27" borderId="16" xfId="39" applyFont="1" applyFill="1" applyBorder="1" applyAlignment="1">
      <alignment vertical="center" wrapText="1"/>
    </xf>
    <xf numFmtId="0" fontId="102" fillId="0" borderId="16" xfId="39" applyFont="1" applyFill="1" applyBorder="1" applyAlignment="1">
      <alignment vertical="center" wrapText="1"/>
    </xf>
    <xf numFmtId="43" fontId="46" fillId="31" borderId="10" xfId="71" applyFont="1" applyFill="1" applyBorder="1" applyAlignment="1">
      <alignment vertical="center"/>
    </xf>
    <xf numFmtId="0" fontId="94" fillId="29" borderId="13" xfId="39" applyFont="1" applyFill="1" applyBorder="1" applyAlignment="1">
      <alignment horizontal="center" vertical="center"/>
    </xf>
    <xf numFmtId="0" fontId="94" fillId="29" borderId="13" xfId="39" applyFont="1" applyFill="1" applyBorder="1" applyAlignment="1">
      <alignment vertical="center"/>
    </xf>
    <xf numFmtId="0" fontId="45" fillId="0" borderId="0" xfId="39" applyFont="1" applyAlignment="1">
      <alignment vertical="center"/>
    </xf>
    <xf numFmtId="0" fontId="40" fillId="0" borderId="0" xfId="39" applyFont="1" applyAlignment="1">
      <alignment vertical="center"/>
    </xf>
    <xf numFmtId="43" fontId="40" fillId="0" borderId="0" xfId="71" applyFont="1" applyAlignment="1">
      <alignment vertical="center"/>
    </xf>
    <xf numFmtId="43" fontId="58" fillId="0" borderId="0" xfId="71" applyFont="1" applyAlignment="1">
      <alignment vertical="center"/>
    </xf>
    <xf numFmtId="0" fontId="52" fillId="0" borderId="0" xfId="39" applyFont="1" applyAlignment="1">
      <alignment vertical="center"/>
    </xf>
    <xf numFmtId="43" fontId="40" fillId="0" borderId="0" xfId="71" applyFont="1"/>
    <xf numFmtId="43" fontId="53" fillId="0" borderId="0" xfId="71" applyFont="1" applyAlignment="1"/>
    <xf numFmtId="43" fontId="47" fillId="0" borderId="0" xfId="71" applyFont="1" applyAlignment="1"/>
    <xf numFmtId="0" fontId="40" fillId="0" borderId="0" xfId="39" applyFont="1" applyAlignment="1">
      <alignment horizontal="center"/>
    </xf>
    <xf numFmtId="43" fontId="52" fillId="0" borderId="25" xfId="32" applyFont="1" applyFill="1" applyBorder="1" applyAlignment="1">
      <alignment horizontal="center" vertical="center" wrapText="1"/>
    </xf>
    <xf numFmtId="43" fontId="52" fillId="26" borderId="25" xfId="32" applyFont="1" applyFill="1" applyBorder="1" applyAlignment="1">
      <alignment horizontal="center" vertical="center" wrapText="1"/>
    </xf>
    <xf numFmtId="0" fontId="40" fillId="0" borderId="0" xfId="39" applyFont="1" applyFill="1" applyAlignment="1">
      <alignment horizontal="center" vertical="center"/>
    </xf>
    <xf numFmtId="0" fontId="40" fillId="0" borderId="0" xfId="39" applyFont="1" applyFill="1" applyAlignment="1">
      <alignment vertical="center"/>
    </xf>
    <xf numFmtId="43" fontId="73" fillId="0" borderId="0" xfId="71" applyFont="1" applyFill="1"/>
    <xf numFmtId="0" fontId="44" fillId="0" borderId="0" xfId="39" applyFont="1" applyAlignment="1">
      <alignment vertical="center"/>
    </xf>
    <xf numFmtId="168" fontId="48" fillId="28" borderId="10" xfId="39" applyNumberFormat="1" applyFont="1" applyFill="1" applyBorder="1" applyAlignment="1">
      <alignment horizontal="center" vertical="center"/>
    </xf>
    <xf numFmtId="0" fontId="48" fillId="0" borderId="0" xfId="39" applyFont="1" applyAlignment="1">
      <alignment vertical="center"/>
    </xf>
    <xf numFmtId="0" fontId="119" fillId="27" borderId="52" xfId="39" applyFont="1" applyFill="1" applyBorder="1" applyAlignment="1">
      <alignment horizontal="center" vertical="center" wrapText="1"/>
    </xf>
    <xf numFmtId="0" fontId="120" fillId="27" borderId="53" xfId="39" applyFont="1" applyFill="1" applyBorder="1" applyAlignment="1">
      <alignment vertical="center" wrapText="1"/>
    </xf>
    <xf numFmtId="41" fontId="119" fillId="27" borderId="53" xfId="39" applyNumberFormat="1" applyFont="1" applyFill="1" applyBorder="1" applyAlignment="1">
      <alignment vertical="center" wrapText="1"/>
    </xf>
    <xf numFmtId="0" fontId="119" fillId="0" borderId="52" xfId="39" applyFont="1" applyBorder="1" applyAlignment="1">
      <alignment horizontal="center" vertical="center" wrapText="1"/>
    </xf>
    <xf numFmtId="0" fontId="120" fillId="0" borderId="53" xfId="39" applyFont="1" applyBorder="1" applyAlignment="1">
      <alignment vertical="center" wrapText="1"/>
    </xf>
    <xf numFmtId="41" fontId="119" fillId="0" borderId="53" xfId="39" applyNumberFormat="1" applyFont="1" applyBorder="1" applyAlignment="1">
      <alignment vertical="center" wrapText="1"/>
    </xf>
    <xf numFmtId="0" fontId="111" fillId="0" borderId="52" xfId="39" applyFont="1" applyBorder="1" applyAlignment="1">
      <alignment horizontal="center" vertical="center" wrapText="1"/>
    </xf>
    <xf numFmtId="0" fontId="111" fillId="0" borderId="53" xfId="39" applyFont="1" applyBorder="1" applyAlignment="1">
      <alignment vertical="center" wrapText="1"/>
    </xf>
    <xf numFmtId="41" fontId="111" fillId="0" borderId="53" xfId="39" applyNumberFormat="1" applyFont="1" applyBorder="1" applyAlignment="1">
      <alignment vertical="center" wrapText="1"/>
    </xf>
    <xf numFmtId="0" fontId="119" fillId="0" borderId="53" xfId="39" applyFont="1" applyBorder="1" applyAlignment="1">
      <alignment vertical="center" wrapText="1"/>
    </xf>
    <xf numFmtId="0" fontId="121" fillId="0" borderId="53" xfId="39" applyFont="1" applyBorder="1" applyAlignment="1">
      <alignment vertical="center" wrapText="1"/>
    </xf>
    <xf numFmtId="0" fontId="120" fillId="32" borderId="53" xfId="39" applyFont="1" applyFill="1" applyBorder="1" applyAlignment="1">
      <alignment vertical="center" wrapText="1"/>
    </xf>
    <xf numFmtId="0" fontId="121" fillId="32" borderId="53" xfId="39" applyFont="1" applyFill="1" applyBorder="1" applyAlignment="1">
      <alignment vertical="center" wrapText="1"/>
    </xf>
    <xf numFmtId="0" fontId="111" fillId="32" borderId="52" xfId="39" applyFont="1" applyFill="1" applyBorder="1" applyAlignment="1">
      <alignment horizontal="center" vertical="center" wrapText="1"/>
    </xf>
    <xf numFmtId="0" fontId="119" fillId="32" borderId="52" xfId="39" applyFont="1" applyFill="1" applyBorder="1" applyAlignment="1">
      <alignment horizontal="center" vertical="center" wrapText="1"/>
    </xf>
    <xf numFmtId="0" fontId="119" fillId="32" borderId="53" xfId="39" applyFont="1" applyFill="1" applyBorder="1" applyAlignment="1">
      <alignment horizontal="center" vertical="center" wrapText="1"/>
    </xf>
    <xf numFmtId="0" fontId="92" fillId="29" borderId="53" xfId="39" applyFont="1" applyFill="1" applyBorder="1" applyAlignment="1">
      <alignment vertical="center" wrapText="1"/>
    </xf>
    <xf numFmtId="0" fontId="91" fillId="29" borderId="53" xfId="39" applyFont="1" applyFill="1" applyBorder="1" applyAlignment="1">
      <alignment vertical="center" wrapText="1"/>
    </xf>
    <xf numFmtId="41" fontId="91" fillId="29" borderId="53" xfId="39" applyNumberFormat="1" applyFont="1" applyFill="1" applyBorder="1" applyAlignment="1">
      <alignment vertical="center" wrapText="1"/>
    </xf>
    <xf numFmtId="0" fontId="93" fillId="0" borderId="0" xfId="39" applyFont="1" applyAlignment="1">
      <alignment vertical="center"/>
    </xf>
    <xf numFmtId="43" fontId="40" fillId="0" borderId="0" xfId="39" applyNumberFormat="1" applyFont="1"/>
    <xf numFmtId="0" fontId="11" fillId="0" borderId="0" xfId="39"/>
    <xf numFmtId="0" fontId="41" fillId="0" borderId="50" xfId="60" applyFont="1" applyBorder="1" applyAlignment="1">
      <alignment horizontal="center" vertical="center"/>
    </xf>
    <xf numFmtId="43" fontId="108" fillId="0" borderId="0" xfId="0" applyNumberFormat="1" applyFont="1" applyFill="1"/>
    <xf numFmtId="17" fontId="43" fillId="0" borderId="11" xfId="0" applyNumberFormat="1" applyFont="1" applyBorder="1" applyAlignment="1">
      <alignment horizontal="center" vertical="center" wrapText="1"/>
    </xf>
    <xf numFmtId="0" fontId="43" fillId="0" borderId="11" xfId="0" applyFont="1" applyBorder="1" applyAlignment="1">
      <alignment horizontal="center" vertical="center" wrapText="1"/>
    </xf>
    <xf numFmtId="43" fontId="65" fillId="0" borderId="29" xfId="57" applyFont="1" applyBorder="1" applyAlignment="1">
      <alignment vertical="center"/>
    </xf>
    <xf numFmtId="43" fontId="67" fillId="0" borderId="29" xfId="57" applyFont="1" applyBorder="1" applyAlignment="1">
      <alignment vertical="center"/>
    </xf>
    <xf numFmtId="43" fontId="45" fillId="0" borderId="29" xfId="57" applyFont="1" applyBorder="1" applyAlignment="1">
      <alignment vertical="center"/>
    </xf>
    <xf numFmtId="43" fontId="46" fillId="0" borderId="10" xfId="57" applyFont="1" applyFill="1" applyBorder="1" applyAlignment="1">
      <alignment vertical="center"/>
    </xf>
    <xf numFmtId="43" fontId="46" fillId="0" borderId="10" xfId="57" applyNumberFormat="1" applyFont="1" applyFill="1" applyBorder="1" applyAlignment="1">
      <alignment vertical="center"/>
    </xf>
    <xf numFmtId="43" fontId="74" fillId="26" borderId="10" xfId="71" applyFont="1" applyFill="1" applyBorder="1"/>
    <xf numFmtId="49" fontId="52" fillId="26" borderId="10" xfId="39" applyNumberFormat="1" applyFont="1" applyFill="1" applyBorder="1" applyAlignment="1">
      <alignment horizontal="center" vertical="center"/>
    </xf>
    <xf numFmtId="0" fontId="45" fillId="26" borderId="16" xfId="39" applyFont="1" applyFill="1" applyBorder="1" applyAlignment="1">
      <alignment vertical="center" wrapText="1"/>
    </xf>
    <xf numFmtId="49" fontId="52" fillId="0" borderId="11" xfId="35" applyNumberFormat="1" applyFont="1" applyFill="1" applyBorder="1" applyAlignment="1" applyProtection="1">
      <alignment horizontal="center" vertical="center"/>
      <protection locked="0"/>
    </xf>
    <xf numFmtId="49" fontId="52" fillId="30" borderId="11" xfId="35" applyNumberFormat="1" applyFont="1" applyFill="1" applyBorder="1" applyAlignment="1" applyProtection="1">
      <alignment horizontal="center" vertical="center"/>
      <protection locked="0"/>
    </xf>
    <xf numFmtId="43" fontId="72" fillId="0" borderId="35" xfId="32" applyFont="1" applyBorder="1" applyAlignment="1">
      <alignment vertical="center" wrapText="1"/>
    </xf>
    <xf numFmtId="0" fontId="15" fillId="0" borderId="0" xfId="0" applyFont="1"/>
    <xf numFmtId="0" fontId="48" fillId="0" borderId="16" xfId="39" applyFont="1" applyFill="1" applyBorder="1" applyAlignment="1">
      <alignment vertical="center" wrapText="1"/>
    </xf>
    <xf numFmtId="0" fontId="102" fillId="0" borderId="16" xfId="39" applyFont="1" applyFill="1" applyBorder="1" applyAlignment="1">
      <alignment vertical="center"/>
    </xf>
    <xf numFmtId="43" fontId="83" fillId="29" borderId="13" xfId="71" applyFont="1" applyFill="1" applyBorder="1" applyAlignment="1">
      <alignment vertical="center"/>
    </xf>
    <xf numFmtId="0" fontId="106" fillId="0" borderId="0" xfId="39" applyFont="1" applyAlignment="1">
      <alignment horizontal="center"/>
    </xf>
    <xf numFmtId="0" fontId="46" fillId="0" borderId="0" xfId="0" applyFont="1" applyAlignment="1">
      <alignment horizontal="center"/>
    </xf>
    <xf numFmtId="43" fontId="40" fillId="0" borderId="0" xfId="71" applyFont="1" applyFill="1"/>
    <xf numFmtId="43" fontId="118" fillId="33" borderId="0" xfId="39" applyNumberFormat="1" applyFont="1" applyFill="1"/>
    <xf numFmtId="0" fontId="52" fillId="28" borderId="19" xfId="39" applyFont="1" applyFill="1" applyBorder="1" applyAlignment="1">
      <alignment horizontal="center" vertical="center" wrapText="1"/>
    </xf>
    <xf numFmtId="0" fontId="52" fillId="28" borderId="18" xfId="39" applyFont="1" applyFill="1" applyBorder="1" applyAlignment="1">
      <alignment horizontal="center" vertical="center" wrapText="1"/>
    </xf>
    <xf numFmtId="0" fontId="122" fillId="0" borderId="0" xfId="0" applyFont="1" applyAlignment="1">
      <alignment vertical="center"/>
    </xf>
    <xf numFmtId="0" fontId="81" fillId="0" borderId="0" xfId="0" applyFont="1"/>
    <xf numFmtId="0" fontId="127" fillId="0" borderId="13" xfId="0" applyFont="1" applyBorder="1" applyAlignment="1">
      <alignment vertical="center"/>
    </xf>
    <xf numFmtId="0" fontId="98" fillId="0" borderId="13" xfId="0" applyFont="1" applyBorder="1" applyAlignment="1">
      <alignment vertical="center"/>
    </xf>
    <xf numFmtId="43" fontId="98" fillId="0" borderId="13" xfId="0" applyNumberFormat="1" applyFont="1" applyBorder="1" applyAlignment="1">
      <alignment vertical="center"/>
    </xf>
    <xf numFmtId="4" fontId="98" fillId="0" borderId="13" xfId="0" applyNumberFormat="1" applyFont="1" applyBorder="1" applyAlignment="1">
      <alignment vertical="center"/>
    </xf>
    <xf numFmtId="0" fontId="126" fillId="0" borderId="0" xfId="0" applyFont="1" applyAlignment="1">
      <alignment vertical="center"/>
    </xf>
    <xf numFmtId="0" fontId="99" fillId="0" borderId="13" xfId="0" applyFont="1" applyBorder="1" applyAlignment="1">
      <alignment vertical="center"/>
    </xf>
    <xf numFmtId="0" fontId="81" fillId="0" borderId="13" xfId="0" applyFont="1" applyBorder="1" applyAlignment="1">
      <alignment vertical="center"/>
    </xf>
    <xf numFmtId="43" fontId="81" fillId="0" borderId="13" xfId="0" applyNumberFormat="1" applyFont="1" applyBorder="1" applyAlignment="1">
      <alignment vertical="center"/>
    </xf>
    <xf numFmtId="0" fontId="128" fillId="29" borderId="13" xfId="0" applyFont="1" applyFill="1" applyBorder="1" applyAlignment="1">
      <alignment horizontal="center" vertical="center" wrapText="1"/>
    </xf>
    <xf numFmtId="0" fontId="128" fillId="29" borderId="15" xfId="0" applyFont="1" applyFill="1" applyBorder="1" applyAlignment="1">
      <alignment horizontal="center" vertical="center" wrapText="1"/>
    </xf>
    <xf numFmtId="0" fontId="82" fillId="0" borderId="10" xfId="0" applyFont="1" applyBorder="1" applyAlignment="1">
      <alignment horizontal="center" vertical="center"/>
    </xf>
    <xf numFmtId="0" fontId="82" fillId="0" borderId="10" xfId="0" applyFont="1" applyBorder="1" applyAlignment="1">
      <alignment vertical="center"/>
    </xf>
    <xf numFmtId="43" fontId="82" fillId="0" borderId="10" xfId="0" applyNumberFormat="1" applyFont="1" applyBorder="1" applyAlignment="1">
      <alignment vertical="center"/>
    </xf>
    <xf numFmtId="0" fontId="82" fillId="0" borderId="0" xfId="0" applyFont="1" applyAlignment="1">
      <alignment vertical="center"/>
    </xf>
    <xf numFmtId="0" fontId="99" fillId="0" borderId="10" xfId="0" applyFont="1" applyBorder="1" applyAlignment="1">
      <alignment horizontal="center" vertical="center"/>
    </xf>
    <xf numFmtId="43" fontId="82" fillId="0" borderId="10" xfId="0" applyNumberFormat="1" applyFont="1" applyFill="1" applyBorder="1" applyAlignment="1">
      <alignment vertical="center"/>
    </xf>
    <xf numFmtId="0" fontId="113" fillId="29" borderId="17" xfId="0" applyFont="1" applyFill="1" applyBorder="1" applyAlignment="1">
      <alignment horizontal="center" vertical="center"/>
    </xf>
    <xf numFmtId="0" fontId="113" fillId="29" borderId="31" xfId="0" applyFont="1" applyFill="1" applyBorder="1" applyAlignment="1">
      <alignment horizontal="center" vertical="center"/>
    </xf>
    <xf numFmtId="43" fontId="113" fillId="29" borderId="31" xfId="0" applyNumberFormat="1" applyFont="1" applyFill="1" applyBorder="1" applyAlignment="1">
      <alignment vertical="center"/>
    </xf>
    <xf numFmtId="43" fontId="113" fillId="29" borderId="32" xfId="0" applyNumberFormat="1" applyFont="1" applyFill="1" applyBorder="1" applyAlignment="1">
      <alignment vertical="center"/>
    </xf>
    <xf numFmtId="0" fontId="81" fillId="0" borderId="0" xfId="0" applyFont="1" applyAlignment="1">
      <alignment vertical="center"/>
    </xf>
    <xf numFmtId="0" fontId="98" fillId="0" borderId="16" xfId="0" applyFont="1" applyBorder="1" applyAlignment="1">
      <alignment horizontal="center" vertical="center"/>
    </xf>
    <xf numFmtId="0" fontId="98" fillId="0" borderId="0" xfId="0" applyFont="1" applyBorder="1" applyAlignment="1">
      <alignment horizontal="center" vertical="center"/>
    </xf>
    <xf numFmtId="0" fontId="122" fillId="0" borderId="16" xfId="0" applyFont="1" applyBorder="1" applyAlignment="1">
      <alignment horizontal="left" vertical="center"/>
    </xf>
    <xf numFmtId="0" fontId="95" fillId="0" borderId="29" xfId="0" applyFont="1" applyBorder="1" applyAlignment="1">
      <alignment horizontal="center" vertical="center"/>
    </xf>
    <xf numFmtId="0" fontId="122" fillId="0" borderId="14" xfId="0" applyFont="1" applyBorder="1" applyAlignment="1">
      <alignment vertical="center"/>
    </xf>
    <xf numFmtId="0" fontId="99" fillId="0" borderId="27" xfId="0" applyFont="1" applyBorder="1" applyAlignment="1">
      <alignment vertical="center"/>
    </xf>
    <xf numFmtId="0" fontId="98" fillId="0" borderId="27" xfId="0" applyFont="1" applyBorder="1" applyAlignment="1">
      <alignment vertical="center"/>
    </xf>
    <xf numFmtId="0" fontId="127" fillId="0" borderId="30" xfId="0" applyFont="1" applyBorder="1" applyAlignment="1">
      <alignment horizontal="center" vertical="center"/>
    </xf>
    <xf numFmtId="0" fontId="99" fillId="0" borderId="0" xfId="0" applyFont="1" applyAlignment="1">
      <alignment vertical="center"/>
    </xf>
    <xf numFmtId="0" fontId="98" fillId="0" borderId="0" xfId="0" applyFont="1" applyAlignment="1">
      <alignment vertical="center"/>
    </xf>
    <xf numFmtId="0" fontId="127" fillId="0" borderId="0" xfId="0" applyFont="1" applyAlignment="1">
      <alignment horizontal="center" vertical="center"/>
    </xf>
    <xf numFmtId="0" fontId="81" fillId="0" borderId="28" xfId="0" applyFont="1" applyBorder="1" applyAlignment="1">
      <alignment vertical="center"/>
    </xf>
    <xf numFmtId="0" fontId="129" fillId="0" borderId="0" xfId="0" applyFont="1" applyAlignment="1">
      <alignment vertical="center"/>
    </xf>
    <xf numFmtId="43" fontId="129" fillId="0" borderId="0" xfId="0" applyNumberFormat="1" applyFont="1" applyAlignment="1">
      <alignment vertical="center"/>
    </xf>
    <xf numFmtId="43" fontId="81" fillId="0" borderId="0" xfId="0" applyNumberFormat="1" applyFont="1" applyAlignment="1">
      <alignment vertical="center"/>
    </xf>
    <xf numFmtId="0" fontId="126" fillId="0" borderId="29" xfId="0" applyFont="1" applyBorder="1" applyAlignment="1">
      <alignment vertical="center"/>
    </xf>
    <xf numFmtId="0" fontId="131" fillId="0" borderId="0" xfId="0" applyFont="1" applyAlignment="1">
      <alignment horizontal="center"/>
    </xf>
    <xf numFmtId="0" fontId="132" fillId="0" borderId="0" xfId="0" applyFont="1" applyAlignment="1">
      <alignment horizontal="center"/>
    </xf>
    <xf numFmtId="0" fontId="131" fillId="0" borderId="0" xfId="0" applyFont="1"/>
    <xf numFmtId="0" fontId="81" fillId="0" borderId="0" xfId="0" applyFont="1" applyAlignment="1">
      <alignment vertical="top" wrapText="1"/>
    </xf>
    <xf numFmtId="0" fontId="81" fillId="0" borderId="0" xfId="0" applyFont="1" applyAlignment="1">
      <alignment horizontal="center"/>
    </xf>
    <xf numFmtId="44" fontId="81" fillId="0" borderId="0" xfId="56" applyFont="1" applyFill="1" applyBorder="1" applyAlignment="1">
      <alignment horizontal="center" vertical="center" wrapText="1"/>
    </xf>
    <xf numFmtId="44" fontId="81" fillId="0" borderId="0" xfId="0" applyNumberFormat="1" applyFont="1"/>
    <xf numFmtId="0" fontId="134" fillId="0" borderId="0" xfId="0" applyFont="1" applyAlignment="1">
      <alignment horizontal="center" vertical="center" wrapText="1"/>
    </xf>
    <xf numFmtId="0" fontId="101" fillId="0" borderId="0" xfId="0" applyFont="1" applyAlignment="1">
      <alignment horizontal="center" vertical="center" wrapText="1"/>
    </xf>
    <xf numFmtId="0" fontId="101" fillId="0" borderId="0" xfId="0" applyFont="1" applyAlignment="1">
      <alignment vertical="center" wrapText="1"/>
    </xf>
    <xf numFmtId="0" fontId="136" fillId="0" borderId="0" xfId="0" applyFont="1" applyAlignment="1">
      <alignment horizontal="right"/>
    </xf>
    <xf numFmtId="0" fontId="136" fillId="0" borderId="0" xfId="0" applyFont="1" applyAlignment="1">
      <alignment horizontal="left"/>
    </xf>
    <xf numFmtId="0" fontId="81" fillId="0" borderId="29" xfId="0" applyFont="1" applyBorder="1"/>
    <xf numFmtId="0" fontId="81" fillId="0" borderId="29" xfId="0" applyFont="1" applyBorder="1" applyAlignment="1">
      <alignment vertical="top" wrapText="1"/>
    </xf>
    <xf numFmtId="44" fontId="81" fillId="0" borderId="29" xfId="56" applyFont="1" applyBorder="1" applyAlignment="1"/>
    <xf numFmtId="44" fontId="81" fillId="0" borderId="30" xfId="56" applyFont="1" applyBorder="1" applyAlignment="1"/>
    <xf numFmtId="0" fontId="81" fillId="0" borderId="0" xfId="0" applyFont="1" applyBorder="1" applyAlignment="1">
      <alignment vertical="top" wrapText="1"/>
    </xf>
    <xf numFmtId="0" fontId="81" fillId="0" borderId="0" xfId="0" applyFont="1" applyBorder="1"/>
    <xf numFmtId="44" fontId="81" fillId="0" borderId="0" xfId="56" applyFont="1" applyBorder="1" applyAlignment="1">
      <alignment horizontal="center" vertical="center" wrapText="1"/>
    </xf>
    <xf numFmtId="44" fontId="98" fillId="0" borderId="27" xfId="56" applyFont="1" applyBorder="1"/>
    <xf numFmtId="0" fontId="81" fillId="0" borderId="10" xfId="0" applyFont="1" applyBorder="1" applyAlignment="1">
      <alignment horizontal="center"/>
    </xf>
    <xf numFmtId="0" fontId="88" fillId="0" borderId="10" xfId="0" applyFont="1" applyBorder="1" applyAlignment="1">
      <alignment horizontal="center"/>
    </xf>
    <xf numFmtId="0" fontId="98" fillId="0" borderId="10" xfId="0" applyFont="1" applyBorder="1" applyAlignment="1">
      <alignment horizontal="center"/>
    </xf>
    <xf numFmtId="0" fontId="81" fillId="0" borderId="11" xfId="0" applyFont="1" applyBorder="1" applyAlignment="1">
      <alignment horizontal="center"/>
    </xf>
    <xf numFmtId="0" fontId="133" fillId="29" borderId="13" xfId="0" applyFont="1" applyFill="1" applyBorder="1" applyAlignment="1">
      <alignment horizontal="center" vertical="center" wrapText="1"/>
    </xf>
    <xf numFmtId="43" fontId="99" fillId="27" borderId="33" xfId="64" applyNumberFormat="1" applyFont="1" applyFill="1" applyBorder="1"/>
    <xf numFmtId="43" fontId="98" fillId="27" borderId="33" xfId="64" applyNumberFormat="1" applyFont="1" applyFill="1" applyBorder="1"/>
    <xf numFmtId="0" fontId="11" fillId="27" borderId="33" xfId="64" applyFont="1" applyFill="1" applyBorder="1"/>
    <xf numFmtId="165" fontId="98" fillId="0" borderId="22" xfId="67" applyFont="1" applyBorder="1" applyAlignment="1">
      <alignment vertical="top" wrapText="1"/>
    </xf>
    <xf numFmtId="165" fontId="98" fillId="0" borderId="34" xfId="67" applyFont="1" applyBorder="1" applyAlignment="1">
      <alignment vertical="top" wrapText="1"/>
    </xf>
    <xf numFmtId="0" fontId="11" fillId="0" borderId="34" xfId="64" applyBorder="1"/>
    <xf numFmtId="0" fontId="82" fillId="0" borderId="22" xfId="69" applyFont="1" applyFill="1" applyBorder="1" applyAlignment="1">
      <alignment horizontal="justify" vertical="top" wrapText="1"/>
    </xf>
    <xf numFmtId="0" fontId="81" fillId="0" borderId="34" xfId="64" applyFont="1" applyBorder="1"/>
    <xf numFmtId="43" fontId="77" fillId="0" borderId="34" xfId="64" applyNumberFormat="1" applyFont="1" applyBorder="1" applyAlignment="1">
      <alignment horizontal="right" vertical="top" wrapText="1"/>
    </xf>
    <xf numFmtId="43" fontId="77" fillId="0" borderId="34" xfId="63" applyFont="1" applyBorder="1" applyAlignment="1">
      <alignment horizontal="right" vertical="top" wrapText="1"/>
    </xf>
    <xf numFmtId="0" fontId="77" fillId="0" borderId="34" xfId="64" applyFont="1" applyBorder="1" applyAlignment="1">
      <alignment horizontal="right" vertical="top" wrapText="1"/>
    </xf>
    <xf numFmtId="0" fontId="77" fillId="0" borderId="34" xfId="64" applyFont="1" applyBorder="1" applyAlignment="1">
      <alignment horizontal="right"/>
    </xf>
    <xf numFmtId="0" fontId="77" fillId="0" borderId="34" xfId="64" applyFont="1" applyBorder="1"/>
    <xf numFmtId="165" fontId="98" fillId="0" borderId="22" xfId="67" applyFont="1" applyBorder="1" applyAlignment="1">
      <alignment horizontal="right" vertical="top" wrapText="1"/>
    </xf>
    <xf numFmtId="43" fontId="108" fillId="0" borderId="0" xfId="71" applyFont="1" applyAlignment="1">
      <alignment vertical="center"/>
    </xf>
    <xf numFmtId="0" fontId="81" fillId="0" borderId="25" xfId="0" applyFont="1" applyBorder="1" applyAlignment="1">
      <alignment horizontal="center"/>
    </xf>
    <xf numFmtId="0" fontId="81" fillId="0" borderId="10" xfId="0" applyFont="1" applyBorder="1"/>
    <xf numFmtId="0" fontId="54" fillId="0" borderId="0" xfId="39" applyFont="1" applyAlignment="1">
      <alignment horizontal="center"/>
    </xf>
    <xf numFmtId="0" fontId="46" fillId="0" borderId="0" xfId="39" applyFont="1" applyAlignment="1">
      <alignment horizontal="center"/>
    </xf>
    <xf numFmtId="0" fontId="106" fillId="0" borderId="0" xfId="39" applyFont="1" applyAlignment="1">
      <alignment horizontal="center"/>
    </xf>
    <xf numFmtId="43" fontId="54" fillId="0" borderId="0" xfId="0" applyNumberFormat="1" applyFont="1" applyAlignment="1">
      <alignment horizontal="center"/>
    </xf>
    <xf numFmtId="43" fontId="46" fillId="0" borderId="0" xfId="0" applyNumberFormat="1" applyFont="1" applyAlignment="1">
      <alignment horizontal="center"/>
    </xf>
    <xf numFmtId="43" fontId="52" fillId="27" borderId="25" xfId="32" applyFont="1" applyFill="1" applyBorder="1" applyAlignment="1">
      <alignment horizontal="center" vertical="center" wrapText="1"/>
    </xf>
    <xf numFmtId="49" fontId="52" fillId="27" borderId="24" xfId="35" applyNumberFormat="1" applyFont="1" applyFill="1" applyBorder="1" applyAlignment="1">
      <alignment horizontal="center" vertical="center"/>
    </xf>
    <xf numFmtId="165" fontId="52" fillId="27" borderId="24" xfId="35" applyFont="1" applyFill="1" applyBorder="1" applyAlignment="1">
      <alignment horizontal="left" vertical="center" wrapText="1"/>
    </xf>
    <xf numFmtId="0" fontId="46" fillId="0" borderId="0" xfId="0" applyFont="1" applyAlignment="1">
      <alignment horizontal="center"/>
    </xf>
    <xf numFmtId="49" fontId="137" fillId="0" borderId="1" xfId="34" applyNumberFormat="1" applyFont="1" applyBorder="1" applyAlignment="1">
      <alignment horizontal="center" vertical="center"/>
    </xf>
    <xf numFmtId="49" fontId="48" fillId="0" borderId="1" xfId="34" applyNumberFormat="1" applyFont="1" applyBorder="1" applyAlignment="1">
      <alignment horizontal="center" vertical="center"/>
    </xf>
    <xf numFmtId="165" fontId="48" fillId="0" borderId="1" xfId="34" applyFont="1" applyFill="1" applyBorder="1" applyAlignment="1">
      <alignment vertical="center" wrapText="1"/>
    </xf>
    <xf numFmtId="165" fontId="48" fillId="0" borderId="1" xfId="34" applyFont="1" applyBorder="1" applyAlignment="1">
      <alignment vertical="center" wrapText="1"/>
    </xf>
    <xf numFmtId="168" fontId="52" fillId="0" borderId="10" xfId="39" applyNumberFormat="1" applyFont="1" applyFill="1" applyBorder="1" applyAlignment="1">
      <alignment horizontal="center" vertical="center"/>
    </xf>
    <xf numFmtId="0" fontId="139" fillId="0" borderId="16" xfId="39" applyFont="1" applyFill="1" applyBorder="1" applyAlignment="1">
      <alignment vertical="center"/>
    </xf>
    <xf numFmtId="43" fontId="81" fillId="0" borderId="13" xfId="57" applyFont="1" applyBorder="1" applyAlignment="1">
      <alignment vertical="center" wrapText="1"/>
    </xf>
    <xf numFmtId="0" fontId="81" fillId="0" borderId="13" xfId="0" applyFont="1" applyBorder="1" applyAlignment="1">
      <alignment horizontal="center" vertical="center"/>
    </xf>
    <xf numFmtId="0" fontId="81" fillId="29" borderId="25" xfId="0" applyFont="1" applyFill="1" applyBorder="1"/>
    <xf numFmtId="0" fontId="81" fillId="29" borderId="10" xfId="0" applyFont="1" applyFill="1" applyBorder="1"/>
    <xf numFmtId="0" fontId="81" fillId="29" borderId="11" xfId="0" applyFont="1" applyFill="1" applyBorder="1"/>
    <xf numFmtId="44" fontId="45" fillId="31" borderId="1" xfId="82" applyFont="1" applyFill="1" applyBorder="1" applyAlignment="1">
      <alignment vertical="center" wrapText="1"/>
    </xf>
    <xf numFmtId="49" fontId="137" fillId="26" borderId="1" xfId="34" applyNumberFormat="1" applyFont="1" applyFill="1" applyBorder="1" applyAlignment="1">
      <alignment horizontal="center" vertical="center"/>
    </xf>
    <xf numFmtId="165" fontId="137" fillId="26" borderId="1" xfId="34" applyFont="1" applyFill="1" applyBorder="1" applyAlignment="1">
      <alignment vertical="center" wrapText="1"/>
    </xf>
    <xf numFmtId="165" fontId="137" fillId="26" borderId="1" xfId="34" applyFont="1" applyFill="1" applyBorder="1" applyAlignment="1">
      <alignment vertical="center"/>
    </xf>
    <xf numFmtId="165" fontId="138" fillId="26" borderId="1" xfId="34" applyFont="1" applyFill="1" applyBorder="1" applyAlignment="1">
      <alignment vertical="center"/>
    </xf>
    <xf numFmtId="0" fontId="48" fillId="0" borderId="0" xfId="0" applyFont="1" applyFill="1" applyAlignment="1">
      <alignment horizontal="left" vertical="center"/>
    </xf>
    <xf numFmtId="43" fontId="48" fillId="0" borderId="0" xfId="32" applyFont="1" applyAlignment="1">
      <alignment vertical="center"/>
    </xf>
    <xf numFmtId="0" fontId="48" fillId="0" borderId="0" xfId="0" applyFont="1" applyFill="1" applyBorder="1" applyAlignment="1">
      <alignment vertical="center"/>
    </xf>
    <xf numFmtId="0" fontId="48" fillId="0" borderId="0" xfId="0" applyFont="1" applyFill="1" applyBorder="1" applyAlignment="1">
      <alignment vertical="center" wrapText="1"/>
    </xf>
    <xf numFmtId="0" fontId="43" fillId="26" borderId="0" xfId="0" applyFont="1" applyFill="1" applyAlignment="1">
      <alignment horizontal="left" vertical="center"/>
    </xf>
    <xf numFmtId="0" fontId="43" fillId="26" borderId="0" xfId="0" applyFont="1" applyFill="1" applyBorder="1" applyAlignment="1">
      <alignment vertical="center"/>
    </xf>
    <xf numFmtId="43" fontId="43" fillId="26" borderId="0" xfId="32" applyFont="1" applyFill="1" applyAlignment="1">
      <alignment vertical="center"/>
    </xf>
    <xf numFmtId="0" fontId="43" fillId="26" borderId="0" xfId="0" applyFont="1" applyFill="1" applyBorder="1" applyAlignment="1">
      <alignment vertical="center" wrapText="1"/>
    </xf>
    <xf numFmtId="0" fontId="40" fillId="26" borderId="0" xfId="0" applyFont="1" applyFill="1" applyAlignment="1">
      <alignment horizontal="left" vertical="center"/>
    </xf>
    <xf numFmtId="0" fontId="40" fillId="26" borderId="0" xfId="0" applyFont="1" applyFill="1" applyBorder="1" applyAlignment="1">
      <alignment vertical="center" wrapText="1"/>
    </xf>
    <xf numFmtId="43" fontId="40" fillId="26" borderId="0" xfId="32" applyFont="1" applyFill="1" applyAlignment="1">
      <alignment vertical="center"/>
    </xf>
    <xf numFmtId="0" fontId="81" fillId="0" borderId="0" xfId="83" applyFont="1" applyAlignment="1">
      <alignment vertical="center"/>
    </xf>
    <xf numFmtId="0" fontId="122" fillId="0" borderId="0" xfId="83" applyNumberFormat="1" applyFont="1" applyAlignment="1" applyProtection="1">
      <alignment horizontal="left" vertical="center"/>
      <protection locked="0"/>
    </xf>
    <xf numFmtId="43" fontId="122" fillId="0" borderId="0" xfId="71" applyFont="1" applyAlignment="1">
      <alignment vertical="center"/>
    </xf>
    <xf numFmtId="0" fontId="98" fillId="0" borderId="0" xfId="0" applyFont="1" applyAlignment="1">
      <alignment horizontal="center" vertical="center"/>
    </xf>
    <xf numFmtId="0" fontId="45" fillId="24" borderId="49" xfId="0" applyFont="1" applyFill="1" applyBorder="1" applyAlignment="1">
      <alignment horizontal="center" vertical="center"/>
    </xf>
    <xf numFmtId="165" fontId="45" fillId="24" borderId="49" xfId="35" applyFont="1" applyFill="1" applyBorder="1" applyAlignment="1">
      <alignment vertical="center"/>
    </xf>
    <xf numFmtId="49" fontId="45" fillId="24" borderId="49" xfId="35" applyNumberFormat="1" applyFont="1" applyFill="1" applyBorder="1" applyAlignment="1">
      <alignment horizontal="center" vertical="center"/>
    </xf>
    <xf numFmtId="165" fontId="81" fillId="0" borderId="0" xfId="0" applyNumberFormat="1" applyFont="1" applyAlignment="1">
      <alignment vertical="center"/>
    </xf>
    <xf numFmtId="165" fontId="98" fillId="0" borderId="0" xfId="0" applyNumberFormat="1" applyFont="1" applyAlignment="1">
      <alignment vertical="center"/>
    </xf>
    <xf numFmtId="43" fontId="98" fillId="0" borderId="0" xfId="0" applyNumberFormat="1" applyFont="1" applyAlignment="1">
      <alignment vertical="center"/>
    </xf>
    <xf numFmtId="166" fontId="51" fillId="29" borderId="56" xfId="37" applyFont="1" applyFill="1" applyBorder="1" applyAlignment="1">
      <alignment horizontal="center" vertical="center"/>
    </xf>
    <xf numFmtId="166" fontId="20" fillId="29" borderId="56" xfId="37" applyFont="1" applyFill="1" applyBorder="1" applyAlignment="1">
      <alignment horizontal="center" vertical="center" wrapText="1"/>
    </xf>
    <xf numFmtId="166" fontId="78" fillId="29" borderId="56" xfId="37" applyFont="1" applyFill="1" applyBorder="1" applyAlignment="1">
      <alignment vertical="center"/>
    </xf>
    <xf numFmtId="49" fontId="78" fillId="29" borderId="56" xfId="37" applyNumberFormat="1" applyFont="1" applyFill="1" applyBorder="1" applyAlignment="1">
      <alignment horizontal="center" vertical="center"/>
    </xf>
    <xf numFmtId="43" fontId="81" fillId="0" borderId="0" xfId="71" applyFont="1" applyAlignment="1">
      <alignment vertical="center"/>
    </xf>
    <xf numFmtId="43" fontId="95" fillId="0" borderId="0" xfId="71" applyFont="1" applyAlignment="1">
      <alignment vertical="center"/>
    </xf>
    <xf numFmtId="0" fontId="45" fillId="0" borderId="53" xfId="0" applyFont="1" applyFill="1" applyBorder="1" applyAlignment="1">
      <alignment horizontal="center" vertical="center"/>
    </xf>
    <xf numFmtId="165" fontId="45" fillId="0" borderId="53" xfId="35" applyFont="1" applyFill="1" applyBorder="1" applyAlignment="1">
      <alignment vertical="center"/>
    </xf>
    <xf numFmtId="165" fontId="46" fillId="0" borderId="53" xfId="35" applyFont="1" applyFill="1" applyBorder="1" applyAlignment="1">
      <alignment vertical="center"/>
    </xf>
    <xf numFmtId="49" fontId="46" fillId="0" borderId="53" xfId="35" applyNumberFormat="1" applyFont="1" applyFill="1" applyBorder="1" applyAlignment="1">
      <alignment horizontal="center" vertical="center"/>
    </xf>
    <xf numFmtId="0" fontId="52" fillId="0" borderId="53" xfId="0" applyFont="1" applyFill="1" applyBorder="1" applyAlignment="1">
      <alignment horizontal="center" vertical="center"/>
    </xf>
    <xf numFmtId="165" fontId="52" fillId="0" borderId="53" xfId="35" applyFont="1" applyFill="1" applyBorder="1" applyAlignment="1">
      <alignment vertical="center"/>
    </xf>
    <xf numFmtId="165" fontId="48" fillId="0" borderId="53" xfId="35" applyFont="1" applyFill="1" applyBorder="1" applyAlignment="1">
      <alignment vertical="center"/>
    </xf>
    <xf numFmtId="49" fontId="48" fillId="0" borderId="53" xfId="35" applyNumberFormat="1" applyFont="1" applyFill="1" applyBorder="1" applyAlignment="1">
      <alignment horizontal="center" vertical="center"/>
    </xf>
    <xf numFmtId="0" fontId="48" fillId="0" borderId="53" xfId="0" applyFont="1" applyFill="1" applyBorder="1" applyAlignment="1">
      <alignment horizontal="center" vertical="center"/>
    </xf>
    <xf numFmtId="0" fontId="40" fillId="26" borderId="53" xfId="0" applyFont="1" applyFill="1" applyBorder="1" applyAlignment="1">
      <alignment horizontal="center" vertical="center"/>
    </xf>
    <xf numFmtId="165" fontId="40" fillId="26" borderId="53" xfId="35" applyFont="1" applyFill="1" applyBorder="1" applyAlignment="1">
      <alignment vertical="center"/>
    </xf>
    <xf numFmtId="49" fontId="40" fillId="26" borderId="53" xfId="35" applyNumberFormat="1" applyFont="1" applyFill="1" applyBorder="1" applyAlignment="1">
      <alignment horizontal="center" vertical="center"/>
    </xf>
    <xf numFmtId="165" fontId="40" fillId="26" borderId="53" xfId="35" applyFont="1" applyFill="1" applyBorder="1" applyAlignment="1">
      <alignment vertical="center" wrapText="1"/>
    </xf>
    <xf numFmtId="165" fontId="52" fillId="0" borderId="53" xfId="35" applyFont="1" applyFill="1" applyBorder="1" applyAlignment="1">
      <alignment vertical="center" wrapText="1"/>
    </xf>
    <xf numFmtId="0" fontId="40" fillId="26" borderId="59" xfId="0" applyFont="1" applyFill="1" applyBorder="1" applyAlignment="1">
      <alignment horizontal="center" vertical="center"/>
    </xf>
    <xf numFmtId="165" fontId="40" fillId="26" borderId="59" xfId="35" applyFont="1" applyFill="1" applyBorder="1" applyAlignment="1">
      <alignment vertical="center"/>
    </xf>
    <xf numFmtId="49" fontId="40" fillId="26" borderId="59" xfId="35" applyNumberFormat="1" applyFont="1" applyFill="1" applyBorder="1" applyAlignment="1">
      <alignment horizontal="center" vertical="center"/>
    </xf>
    <xf numFmtId="0" fontId="40" fillId="26" borderId="60" xfId="0" applyFont="1" applyFill="1" applyBorder="1" applyAlignment="1">
      <alignment horizontal="center" vertical="center"/>
    </xf>
    <xf numFmtId="165" fontId="40" fillId="26" borderId="60" xfId="35" applyFont="1" applyFill="1" applyBorder="1" applyAlignment="1">
      <alignment vertical="center" wrapText="1"/>
    </xf>
    <xf numFmtId="165" fontId="40" fillId="26" borderId="60" xfId="35" applyFont="1" applyFill="1" applyBorder="1" applyAlignment="1">
      <alignment vertical="center"/>
    </xf>
    <xf numFmtId="49" fontId="40" fillId="26" borderId="60" xfId="35" applyNumberFormat="1" applyFont="1" applyFill="1" applyBorder="1" applyAlignment="1">
      <alignment horizontal="center" vertical="center"/>
    </xf>
    <xf numFmtId="165" fontId="48" fillId="0" borderId="53" xfId="35" applyFont="1" applyFill="1" applyBorder="1" applyAlignment="1">
      <alignment vertical="center" wrapText="1"/>
    </xf>
    <xf numFmtId="0" fontId="48" fillId="28" borderId="10" xfId="39" applyFont="1" applyFill="1" applyBorder="1" applyAlignment="1">
      <alignment horizontal="center" vertical="center"/>
    </xf>
    <xf numFmtId="0" fontId="102" fillId="28" borderId="16" xfId="39" applyFont="1" applyFill="1" applyBorder="1" applyAlignment="1">
      <alignment vertical="center"/>
    </xf>
    <xf numFmtId="43" fontId="54" fillId="0" borderId="0" xfId="0" applyNumberFormat="1" applyFont="1" applyAlignment="1">
      <alignment horizontal="center"/>
    </xf>
    <xf numFmtId="43" fontId="46" fillId="0" borderId="0" xfId="0" applyNumberFormat="1" applyFont="1" applyAlignment="1">
      <alignment horizontal="center"/>
    </xf>
    <xf numFmtId="0" fontId="45" fillId="0" borderId="0" xfId="0" applyFont="1" applyFill="1" applyAlignment="1">
      <alignment horizontal="center"/>
    </xf>
    <xf numFmtId="43" fontId="20" fillId="29" borderId="19" xfId="57" applyFont="1" applyFill="1" applyBorder="1" applyAlignment="1">
      <alignment horizontal="center" vertical="center" wrapText="1"/>
    </xf>
    <xf numFmtId="0" fontId="41" fillId="0" borderId="0" xfId="0" applyFont="1" applyAlignment="1">
      <alignment horizontal="center"/>
    </xf>
    <xf numFmtId="43" fontId="53" fillId="0" borderId="0" xfId="57" applyFont="1" applyAlignment="1">
      <alignment horizontal="center"/>
    </xf>
    <xf numFmtId="0" fontId="39" fillId="0" borderId="0" xfId="39" applyFont="1" applyAlignment="1">
      <alignment horizontal="center"/>
    </xf>
    <xf numFmtId="0" fontId="52" fillId="0" borderId="10" xfId="39" applyFont="1" applyFill="1" applyBorder="1" applyAlignment="1">
      <alignment horizontal="center" vertical="center"/>
    </xf>
    <xf numFmtId="0" fontId="139" fillId="0" borderId="16" xfId="39" applyFont="1" applyFill="1" applyBorder="1" applyAlignment="1">
      <alignment vertical="center" wrapText="1"/>
    </xf>
    <xf numFmtId="0" fontId="46" fillId="0" borderId="16" xfId="39" applyFont="1" applyFill="1" applyBorder="1" applyAlignment="1">
      <alignment vertical="center" wrapText="1"/>
    </xf>
    <xf numFmtId="43" fontId="122" fillId="0" borderId="0" xfId="71" applyFont="1" applyFill="1" applyAlignment="1">
      <alignment vertical="center"/>
    </xf>
    <xf numFmtId="43" fontId="117" fillId="0" borderId="0" xfId="71" applyFont="1" applyAlignment="1">
      <alignment vertical="center"/>
    </xf>
    <xf numFmtId="43" fontId="0" fillId="0" borderId="0" xfId="32" applyFont="1"/>
    <xf numFmtId="43" fontId="136" fillId="0" borderId="0" xfId="57" applyFont="1" applyAlignment="1">
      <alignment vertical="center"/>
    </xf>
    <xf numFmtId="0" fontId="143" fillId="0" borderId="0" xfId="0" applyFont="1" applyAlignment="1">
      <alignment vertical="center"/>
    </xf>
    <xf numFmtId="0" fontId="136" fillId="0" borderId="0" xfId="0" applyFont="1" applyAlignment="1">
      <alignment vertical="center"/>
    </xf>
    <xf numFmtId="43" fontId="135" fillId="0" borderId="0" xfId="57" applyFont="1" applyFill="1" applyBorder="1" applyAlignment="1">
      <alignment horizontal="center" vertical="center"/>
    </xf>
    <xf numFmtId="43" fontId="144" fillId="29" borderId="25" xfId="57" applyFont="1" applyFill="1" applyBorder="1" applyAlignment="1">
      <alignment horizontal="center" vertical="center"/>
    </xf>
    <xf numFmtId="43" fontId="145" fillId="29" borderId="25" xfId="57" applyFont="1" applyFill="1" applyBorder="1" applyAlignment="1">
      <alignment horizontal="center" vertical="center"/>
    </xf>
    <xf numFmtId="43" fontId="136" fillId="0" borderId="0" xfId="57" applyFont="1" applyFill="1" applyBorder="1" applyAlignment="1">
      <alignment horizontal="center" vertical="center"/>
    </xf>
    <xf numFmtId="43" fontId="144" fillId="29" borderId="11" xfId="57" applyFont="1" applyFill="1" applyBorder="1" applyAlignment="1">
      <alignment horizontal="center" vertical="center"/>
    </xf>
    <xf numFmtId="49" fontId="145" fillId="29" borderId="11" xfId="57" applyNumberFormat="1" applyFont="1" applyFill="1" applyBorder="1" applyAlignment="1">
      <alignment horizontal="center" vertical="center"/>
    </xf>
    <xf numFmtId="0" fontId="130" fillId="0" borderId="11" xfId="0" applyFont="1" applyBorder="1" applyAlignment="1">
      <alignment vertical="center"/>
    </xf>
    <xf numFmtId="0" fontId="130" fillId="0" borderId="11" xfId="0" applyFont="1" applyFill="1" applyBorder="1" applyAlignment="1">
      <alignment vertical="center"/>
    </xf>
    <xf numFmtId="0" fontId="130" fillId="0" borderId="0" xfId="0" applyFont="1" applyBorder="1" applyAlignment="1">
      <alignment vertical="center"/>
    </xf>
    <xf numFmtId="43" fontId="96" fillId="0" borderId="13" xfId="57" applyFont="1" applyFill="1" applyBorder="1" applyAlignment="1">
      <alignment vertical="center"/>
    </xf>
    <xf numFmtId="1" fontId="122" fillId="0" borderId="13" xfId="57" applyNumberFormat="1" applyFont="1" applyFill="1" applyBorder="1" applyAlignment="1">
      <alignment horizontal="center" vertical="center"/>
    </xf>
    <xf numFmtId="0" fontId="81" fillId="0" borderId="0" xfId="0" applyFont="1" applyBorder="1" applyAlignment="1">
      <alignment vertical="center"/>
    </xf>
    <xf numFmtId="49" fontId="122" fillId="0" borderId="13" xfId="57" applyNumberFormat="1" applyFont="1" applyFill="1" applyBorder="1" applyAlignment="1">
      <alignment horizontal="center" vertical="center"/>
    </xf>
    <xf numFmtId="43" fontId="95" fillId="0" borderId="13" xfId="57" applyFont="1" applyBorder="1" applyAlignment="1">
      <alignment vertical="center" wrapText="1"/>
    </xf>
    <xf numFmtId="43" fontId="122" fillId="0" borderId="13" xfId="56" applyNumberFormat="1" applyFont="1" applyFill="1" applyBorder="1" applyAlignment="1">
      <alignment vertical="center"/>
    </xf>
    <xf numFmtId="43" fontId="122" fillId="0" borderId="13" xfId="57" applyFont="1" applyFill="1" applyBorder="1" applyAlignment="1">
      <alignment vertical="center"/>
    </xf>
    <xf numFmtId="43" fontId="95" fillId="0" borderId="11" xfId="57" applyFont="1" applyBorder="1" applyAlignment="1">
      <alignment vertical="center" wrapText="1"/>
    </xf>
    <xf numFmtId="43" fontId="122" fillId="0" borderId="11" xfId="57" applyFont="1" applyFill="1" applyBorder="1" applyAlignment="1">
      <alignment vertical="center"/>
    </xf>
    <xf numFmtId="0" fontId="131" fillId="0" borderId="0" xfId="0" applyFont="1" applyAlignment="1">
      <alignment vertical="center"/>
    </xf>
    <xf numFmtId="0" fontId="82" fillId="0" borderId="0" xfId="0" applyFont="1"/>
    <xf numFmtId="0" fontId="82" fillId="0" borderId="0" xfId="0" applyFont="1" applyAlignment="1">
      <alignment vertical="center" wrapText="1"/>
    </xf>
    <xf numFmtId="43" fontId="122" fillId="0" borderId="11" xfId="56" applyNumberFormat="1" applyFont="1" applyFill="1" applyBorder="1" applyAlignment="1">
      <alignment vertical="center"/>
    </xf>
    <xf numFmtId="1" fontId="122" fillId="0" borderId="11" xfId="56" applyNumberFormat="1" applyFont="1" applyFill="1" applyBorder="1" applyAlignment="1">
      <alignment horizontal="center" vertical="center"/>
    </xf>
    <xf numFmtId="164" fontId="82" fillId="0" borderId="0" xfId="0" applyNumberFormat="1" applyFont="1"/>
    <xf numFmtId="0" fontId="81" fillId="0" borderId="0" xfId="0" applyFont="1" applyFill="1"/>
    <xf numFmtId="43" fontId="81" fillId="0" borderId="0" xfId="71" applyFont="1" applyFill="1" applyAlignment="1">
      <alignment vertical="center"/>
    </xf>
    <xf numFmtId="0" fontId="81" fillId="0" borderId="0" xfId="39" applyFont="1" applyFill="1" applyAlignment="1">
      <alignment vertical="center"/>
    </xf>
    <xf numFmtId="43" fontId="146" fillId="0" borderId="0" xfId="71" applyFont="1" applyFill="1"/>
    <xf numFmtId="43" fontId="141" fillId="0" borderId="0" xfId="71" applyFont="1" applyFill="1"/>
    <xf numFmtId="43" fontId="81" fillId="0" borderId="0" xfId="0" applyNumberFormat="1" applyFont="1"/>
    <xf numFmtId="0" fontId="81" fillId="0" borderId="0" xfId="39" applyFont="1" applyAlignment="1">
      <alignment vertical="center"/>
    </xf>
    <xf numFmtId="0" fontId="98" fillId="0" borderId="0" xfId="39" applyFont="1" applyAlignment="1">
      <alignment vertical="center"/>
    </xf>
    <xf numFmtId="0" fontId="81" fillId="0" borderId="0" xfId="39" applyFont="1" applyFill="1" applyAlignment="1">
      <alignment horizontal="center" vertical="center"/>
    </xf>
    <xf numFmtId="0" fontId="122" fillId="0" borderId="0" xfId="39" applyFont="1" applyAlignment="1">
      <alignment vertical="center"/>
    </xf>
    <xf numFmtId="0" fontId="123" fillId="0" borderId="0" xfId="0" applyFont="1" applyAlignment="1">
      <alignment horizontal="center"/>
    </xf>
    <xf numFmtId="0" fontId="130" fillId="0" borderId="0" xfId="0" applyFont="1" applyAlignment="1">
      <alignment horizontal="center"/>
    </xf>
    <xf numFmtId="43" fontId="135" fillId="0" borderId="0" xfId="57" applyFont="1" applyAlignment="1">
      <alignment vertical="center"/>
    </xf>
    <xf numFmtId="0" fontId="98" fillId="26" borderId="0" xfId="0" applyNumberFormat="1" applyFont="1" applyFill="1" applyAlignment="1" applyProtection="1">
      <alignment horizontal="center" vertical="center"/>
      <protection locked="0"/>
    </xf>
    <xf numFmtId="0" fontId="81" fillId="0" borderId="0" xfId="0" applyNumberFormat="1" applyFont="1" applyAlignment="1" applyProtection="1">
      <alignment horizontal="left" vertical="center"/>
      <protection locked="0"/>
    </xf>
    <xf numFmtId="43" fontId="81" fillId="0" borderId="0" xfId="71" applyFont="1" applyAlignment="1" applyProtection="1">
      <alignment horizontal="right" vertical="center"/>
      <protection locked="0"/>
    </xf>
    <xf numFmtId="1" fontId="81" fillId="0" borderId="0" xfId="0" applyNumberFormat="1" applyFont="1" applyAlignment="1" applyProtection="1">
      <alignment horizontal="right" vertical="center"/>
      <protection locked="0"/>
    </xf>
    <xf numFmtId="1" fontId="129" fillId="0" borderId="0" xfId="0" applyNumberFormat="1" applyFont="1" applyAlignment="1" applyProtection="1">
      <alignment horizontal="right" vertical="center"/>
      <protection locked="0"/>
    </xf>
    <xf numFmtId="0" fontId="147" fillId="29" borderId="13" xfId="0" applyFont="1" applyFill="1" applyBorder="1"/>
    <xf numFmtId="43" fontId="148" fillId="29" borderId="11" xfId="57" applyFont="1" applyFill="1" applyBorder="1" applyAlignment="1">
      <alignment horizontal="center" vertical="center"/>
    </xf>
    <xf numFmtId="43" fontId="148" fillId="29" borderId="11" xfId="56" applyNumberFormat="1" applyFont="1" applyFill="1" applyBorder="1" applyAlignment="1">
      <alignment vertical="center"/>
    </xf>
    <xf numFmtId="0" fontId="147" fillId="0" borderId="0" xfId="0" applyFont="1" applyBorder="1" applyAlignment="1">
      <alignment vertical="center"/>
    </xf>
    <xf numFmtId="0" fontId="149" fillId="29" borderId="13" xfId="0" applyFont="1" applyFill="1" applyBorder="1" applyAlignment="1">
      <alignment horizontal="center" vertical="center"/>
    </xf>
    <xf numFmtId="43" fontId="148" fillId="29" borderId="11" xfId="57" applyFont="1" applyFill="1" applyBorder="1" applyAlignment="1">
      <alignment horizontal="left" vertical="center" wrapText="1"/>
    </xf>
    <xf numFmtId="0" fontId="149" fillId="29" borderId="13" xfId="0" applyFont="1" applyFill="1" applyBorder="1"/>
    <xf numFmtId="43" fontId="150" fillId="29" borderId="11" xfId="57" applyFont="1" applyFill="1" applyBorder="1" applyAlignment="1">
      <alignment horizontal="center" vertical="center"/>
    </xf>
    <xf numFmtId="43" fontId="150" fillId="29" borderId="11" xfId="56" applyNumberFormat="1" applyFont="1" applyFill="1" applyBorder="1" applyAlignment="1">
      <alignment vertical="center"/>
    </xf>
    <xf numFmtId="0" fontId="151" fillId="0" borderId="13" xfId="0" applyFont="1" applyBorder="1" applyAlignment="1">
      <alignment horizontal="center" vertical="center"/>
    </xf>
    <xf numFmtId="43" fontId="151" fillId="0" borderId="11" xfId="57" applyFont="1" applyFill="1" applyBorder="1" applyAlignment="1">
      <alignment vertical="center"/>
    </xf>
    <xf numFmtId="0" fontId="147" fillId="0" borderId="11" xfId="0" applyFont="1" applyBorder="1" applyAlignment="1">
      <alignment vertical="center"/>
    </xf>
    <xf numFmtId="0" fontId="147" fillId="0" borderId="11" xfId="0" applyFont="1" applyFill="1" applyBorder="1" applyAlignment="1">
      <alignment vertical="center"/>
    </xf>
    <xf numFmtId="43" fontId="151" fillId="0" borderId="11" xfId="57" applyFont="1" applyBorder="1" applyAlignment="1">
      <alignment vertical="center"/>
    </xf>
    <xf numFmtId="0" fontId="147" fillId="0" borderId="13" xfId="0" applyFont="1" applyBorder="1" applyAlignment="1">
      <alignment horizontal="center" vertical="center"/>
    </xf>
    <xf numFmtId="43" fontId="151" fillId="0" borderId="13" xfId="57" applyFont="1" applyBorder="1" applyAlignment="1">
      <alignment vertical="center" wrapText="1"/>
    </xf>
    <xf numFmtId="43" fontId="151" fillId="0" borderId="13" xfId="57" applyFont="1" applyFill="1" applyBorder="1" applyAlignment="1">
      <alignment vertical="center"/>
    </xf>
    <xf numFmtId="49" fontId="151" fillId="0" borderId="13" xfId="57" applyNumberFormat="1" applyFont="1" applyFill="1" applyBorder="1" applyAlignment="1">
      <alignment horizontal="center" vertical="center"/>
    </xf>
    <xf numFmtId="0" fontId="147" fillId="0" borderId="13" xfId="0" applyFont="1" applyFill="1" applyBorder="1" applyAlignment="1">
      <alignment vertical="center"/>
    </xf>
    <xf numFmtId="43" fontId="151" fillId="0" borderId="13" xfId="56" applyNumberFormat="1" applyFont="1" applyFill="1" applyBorder="1" applyAlignment="1">
      <alignment vertical="center"/>
    </xf>
    <xf numFmtId="43" fontId="151" fillId="0" borderId="11" xfId="57" applyFont="1" applyBorder="1" applyAlignment="1">
      <alignment vertical="center" wrapText="1"/>
    </xf>
    <xf numFmtId="43" fontId="147" fillId="0" borderId="13" xfId="57" applyFont="1" applyFill="1" applyBorder="1" applyAlignment="1">
      <alignment vertical="center"/>
    </xf>
    <xf numFmtId="0" fontId="81" fillId="26" borderId="0" xfId="0" applyFont="1" applyFill="1"/>
    <xf numFmtId="0" fontId="98"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left" vertical="center"/>
      <protection locked="0"/>
    </xf>
    <xf numFmtId="43" fontId="48" fillId="0" borderId="25" xfId="32" applyFont="1" applyFill="1" applyBorder="1" applyAlignment="1">
      <alignment horizontal="center" vertical="center" wrapText="1"/>
    </xf>
    <xf numFmtId="43" fontId="48" fillId="26" borderId="25" xfId="32" applyFont="1" applyFill="1" applyBorder="1" applyAlignment="1">
      <alignment horizontal="center" vertical="center" wrapText="1"/>
    </xf>
    <xf numFmtId="49" fontId="94" fillId="29" borderId="24" xfId="35" applyNumberFormat="1" applyFont="1" applyFill="1" applyBorder="1" applyAlignment="1">
      <alignment horizontal="center" vertical="center"/>
    </xf>
    <xf numFmtId="165" fontId="94" fillId="29" borderId="24" xfId="35" applyFont="1" applyFill="1" applyBorder="1" applyAlignment="1">
      <alignment horizontal="left" vertical="center" wrapText="1"/>
    </xf>
    <xf numFmtId="43" fontId="94" fillId="29" borderId="25" xfId="32" applyFont="1" applyFill="1" applyBorder="1" applyAlignment="1">
      <alignment horizontal="center" vertical="center" wrapText="1"/>
    </xf>
    <xf numFmtId="43" fontId="148" fillId="29" borderId="11" xfId="57" applyFont="1" applyFill="1" applyBorder="1" applyAlignment="1">
      <alignment horizontal="center" vertical="center" wrapText="1"/>
    </xf>
    <xf numFmtId="43" fontId="46" fillId="0" borderId="0" xfId="39" applyNumberFormat="1" applyFont="1" applyFill="1"/>
    <xf numFmtId="49" fontId="48" fillId="0" borderId="15" xfId="35" applyNumberFormat="1" applyFont="1" applyFill="1" applyBorder="1" applyAlignment="1">
      <alignment horizontal="center" vertical="center"/>
    </xf>
    <xf numFmtId="165" fontId="48" fillId="0" borderId="15" xfId="35" applyFont="1" applyFill="1" applyBorder="1" applyAlignment="1">
      <alignment horizontal="left" vertical="center" wrapText="1"/>
    </xf>
    <xf numFmtId="43" fontId="48" fillId="26" borderId="13" xfId="32" applyFont="1" applyFill="1" applyBorder="1" applyAlignment="1">
      <alignment horizontal="center" vertical="center" wrapText="1"/>
    </xf>
    <xf numFmtId="43" fontId="48" fillId="0" borderId="13" xfId="32" applyFont="1" applyFill="1" applyBorder="1" applyAlignment="1">
      <alignment horizontal="center" vertical="center" wrapText="1"/>
    </xf>
    <xf numFmtId="165" fontId="44" fillId="28" borderId="1" xfId="34" applyFont="1" applyFill="1" applyBorder="1" applyAlignment="1">
      <alignment vertical="center" wrapText="1"/>
    </xf>
    <xf numFmtId="43" fontId="90" fillId="29" borderId="59" xfId="71" applyFont="1" applyFill="1" applyBorder="1" applyAlignment="1" applyProtection="1">
      <alignment horizontal="center" vertical="center"/>
      <protection locked="0"/>
    </xf>
    <xf numFmtId="49" fontId="90" fillId="29" borderId="60" xfId="71" applyNumberFormat="1" applyFont="1" applyFill="1" applyBorder="1" applyAlignment="1">
      <alignment horizontal="center" vertical="center"/>
    </xf>
    <xf numFmtId="43" fontId="20" fillId="29" borderId="35" xfId="57" applyFont="1" applyFill="1" applyBorder="1" applyAlignment="1">
      <alignment horizontal="center" vertical="center" wrapText="1"/>
    </xf>
    <xf numFmtId="0" fontId="39" fillId="0" borderId="0" xfId="0" applyFont="1" applyAlignment="1">
      <alignment vertical="center"/>
    </xf>
    <xf numFmtId="43" fontId="67" fillId="0" borderId="29" xfId="57" applyFont="1" applyFill="1" applyBorder="1" applyAlignment="1">
      <alignment vertical="center"/>
    </xf>
    <xf numFmtId="0" fontId="58" fillId="0" borderId="10" xfId="0" applyFont="1" applyBorder="1" applyAlignment="1">
      <alignment vertical="center"/>
    </xf>
    <xf numFmtId="0" fontId="106" fillId="0" borderId="0" xfId="39" applyFont="1" applyAlignment="1">
      <alignment horizontal="center"/>
    </xf>
    <xf numFmtId="43" fontId="152" fillId="0" borderId="0" xfId="71" applyFont="1" applyFill="1" applyAlignment="1">
      <alignment horizontal="center" vertical="center"/>
    </xf>
    <xf numFmtId="43" fontId="51" fillId="0" borderId="16" xfId="71" applyFont="1" applyFill="1" applyBorder="1" applyAlignment="1">
      <alignment horizontal="center" vertical="center"/>
    </xf>
    <xf numFmtId="43" fontId="48" fillId="0" borderId="16" xfId="71" applyFont="1" applyFill="1" applyBorder="1" applyAlignment="1">
      <alignment vertical="center"/>
    </xf>
    <xf numFmtId="43" fontId="48" fillId="34" borderId="16" xfId="71" applyFont="1" applyFill="1" applyBorder="1" applyAlignment="1">
      <alignment vertical="center"/>
    </xf>
    <xf numFmtId="165" fontId="52" fillId="30" borderId="11" xfId="35" applyNumberFormat="1" applyFont="1" applyFill="1" applyBorder="1" applyAlignment="1" applyProtection="1">
      <alignment vertical="center"/>
      <protection locked="0"/>
    </xf>
    <xf numFmtId="169" fontId="48" fillId="0" borderId="16" xfId="39" applyNumberFormat="1" applyFont="1" applyFill="1" applyBorder="1" applyAlignment="1">
      <alignment vertical="center"/>
    </xf>
    <xf numFmtId="43" fontId="40" fillId="0" borderId="0" xfId="0" applyNumberFormat="1" applyFont="1" applyFill="1"/>
    <xf numFmtId="43" fontId="108" fillId="0" borderId="0" xfId="0" applyNumberFormat="1" applyFont="1"/>
    <xf numFmtId="165" fontId="108" fillId="0" borderId="0" xfId="0" applyNumberFormat="1" applyFont="1" applyBorder="1" applyAlignment="1">
      <alignment vertical="center"/>
    </xf>
    <xf numFmtId="43" fontId="108" fillId="0" borderId="0" xfId="0" applyNumberFormat="1" applyFont="1" applyAlignment="1">
      <alignment vertical="center"/>
    </xf>
    <xf numFmtId="43" fontId="108" fillId="0" borderId="0" xfId="0" applyNumberFormat="1" applyFont="1" applyBorder="1" applyAlignment="1">
      <alignment vertical="center"/>
    </xf>
    <xf numFmtId="43" fontId="153" fillId="0" borderId="0" xfId="57" applyFont="1"/>
    <xf numFmtId="0" fontId="43" fillId="0" borderId="11" xfId="0" applyFont="1" applyFill="1" applyBorder="1" applyAlignment="1">
      <alignment horizontal="center" vertical="center" wrapText="1"/>
    </xf>
    <xf numFmtId="0" fontId="117" fillId="0" borderId="0" xfId="0" applyFont="1" applyFill="1" applyAlignment="1">
      <alignment horizontal="left"/>
    </xf>
    <xf numFmtId="0" fontId="130" fillId="0" borderId="0" xfId="0" applyFont="1" applyAlignment="1">
      <alignment horizontal="center"/>
    </xf>
    <xf numFmtId="43" fontId="67" fillId="0" borderId="10" xfId="57" applyFont="1" applyFill="1" applyBorder="1" applyAlignment="1">
      <alignment horizontal="justify" vertical="center" wrapText="1"/>
    </xf>
    <xf numFmtId="43" fontId="67" fillId="0" borderId="10" xfId="57" applyFont="1" applyFill="1" applyBorder="1" applyAlignment="1">
      <alignment vertical="center"/>
    </xf>
    <xf numFmtId="43" fontId="108" fillId="0" borderId="0" xfId="71" applyFont="1" applyFill="1" applyAlignment="1">
      <alignment vertical="center"/>
    </xf>
    <xf numFmtId="0" fontId="88" fillId="0" borderId="0" xfId="0" applyFont="1" applyFill="1"/>
    <xf numFmtId="0" fontId="88" fillId="0" borderId="0" xfId="0" applyFont="1" applyFill="1" applyAlignment="1">
      <alignment vertical="center"/>
    </xf>
    <xf numFmtId="4" fontId="88" fillId="0" borderId="0" xfId="0" applyNumberFormat="1" applyFont="1" applyFill="1" applyAlignment="1">
      <alignment vertical="center"/>
    </xf>
    <xf numFmtId="0" fontId="130" fillId="0" borderId="0" xfId="39" applyFont="1" applyFill="1"/>
    <xf numFmtId="0" fontId="154" fillId="0" borderId="0" xfId="0" applyFont="1" applyAlignment="1">
      <alignment vertical="center"/>
    </xf>
    <xf numFmtId="49" fontId="122" fillId="0" borderId="0" xfId="0" applyNumberFormat="1" applyFont="1" applyAlignment="1">
      <alignment horizontal="left" vertical="center"/>
    </xf>
    <xf numFmtId="3" fontId="82" fillId="0" borderId="0" xfId="0" applyNumberFormat="1" applyFont="1" applyAlignment="1">
      <alignment vertical="center"/>
    </xf>
    <xf numFmtId="3" fontId="95" fillId="0" borderId="0" xfId="0" applyNumberFormat="1" applyFont="1" applyAlignment="1">
      <alignment horizontal="right" vertical="center"/>
    </xf>
    <xf numFmtId="1" fontId="88" fillId="0" borderId="13" xfId="0" applyNumberFormat="1" applyFont="1" applyBorder="1" applyAlignment="1">
      <alignment horizontal="center" vertical="center" wrapText="1"/>
    </xf>
    <xf numFmtId="0" fontId="88" fillId="0" borderId="13" xfId="0" applyFont="1" applyBorder="1" applyAlignment="1">
      <alignment vertical="center" wrapText="1"/>
    </xf>
    <xf numFmtId="43" fontId="85" fillId="0" borderId="13" xfId="32" applyFont="1" applyBorder="1" applyAlignment="1">
      <alignment horizontal="right" vertical="center" wrapText="1"/>
    </xf>
    <xf numFmtId="43" fontId="98" fillId="0" borderId="13" xfId="32" applyFont="1" applyFill="1" applyBorder="1" applyAlignment="1">
      <alignment horizontal="right" vertical="center" wrapText="1"/>
    </xf>
    <xf numFmtId="43" fontId="98" fillId="0" borderId="13" xfId="32" applyFont="1" applyFill="1" applyBorder="1" applyAlignment="1">
      <alignment horizontal="right" vertical="center"/>
    </xf>
    <xf numFmtId="43" fontId="98" fillId="0" borderId="13" xfId="32" applyFont="1" applyFill="1" applyBorder="1" applyAlignment="1" applyProtection="1">
      <alignment horizontal="right" vertical="center"/>
    </xf>
    <xf numFmtId="1" fontId="5" fillId="0" borderId="13" xfId="0" applyNumberFormat="1" applyFont="1" applyBorder="1" applyAlignment="1">
      <alignment horizontal="center" vertical="center" wrapText="1"/>
    </xf>
    <xf numFmtId="0" fontId="5" fillId="0" borderId="13" xfId="0" applyFont="1" applyBorder="1" applyAlignment="1">
      <alignment vertical="center" wrapText="1"/>
    </xf>
    <xf numFmtId="43" fontId="84" fillId="0" borderId="13" xfId="32" applyFont="1" applyBorder="1" applyAlignment="1">
      <alignment horizontal="right" vertical="center" wrapText="1"/>
    </xf>
    <xf numFmtId="43" fontId="81" fillId="0" borderId="13" xfId="32" applyFont="1" applyFill="1" applyBorder="1" applyAlignment="1" applyProtection="1">
      <alignment horizontal="right" vertical="center"/>
    </xf>
    <xf numFmtId="43" fontId="81" fillId="0" borderId="13" xfId="32" applyFont="1" applyFill="1" applyBorder="1" applyAlignment="1">
      <alignment horizontal="right" vertical="center"/>
    </xf>
    <xf numFmtId="0" fontId="81" fillId="0" borderId="0" xfId="0" applyFont="1" applyFill="1" applyAlignment="1">
      <alignment vertical="center"/>
    </xf>
    <xf numFmtId="4" fontId="81" fillId="0" borderId="0" xfId="0" applyNumberFormat="1" applyFont="1" applyFill="1" applyAlignment="1">
      <alignment vertical="center"/>
    </xf>
    <xf numFmtId="43" fontId="81" fillId="0" borderId="0" xfId="0" applyNumberFormat="1" applyFont="1" applyFill="1" applyAlignment="1">
      <alignment vertical="center"/>
    </xf>
    <xf numFmtId="43" fontId="81" fillId="0" borderId="13" xfId="32" applyFont="1" applyFill="1" applyBorder="1" applyAlignment="1">
      <alignment horizontal="right" vertical="center" wrapText="1"/>
    </xf>
    <xf numFmtId="1" fontId="96" fillId="0" borderId="13" xfId="0" applyNumberFormat="1" applyFont="1" applyBorder="1" applyAlignment="1">
      <alignment horizontal="center" vertical="center" wrapText="1"/>
    </xf>
    <xf numFmtId="0" fontId="96" fillId="0" borderId="13" xfId="0" applyFont="1" applyBorder="1" applyAlignment="1">
      <alignment vertical="center" wrapText="1"/>
    </xf>
    <xf numFmtId="0" fontId="5" fillId="0" borderId="13" xfId="0" applyFont="1" applyBorder="1" applyAlignment="1">
      <alignment horizontal="justify" vertical="center" wrapText="1"/>
    </xf>
    <xf numFmtId="168" fontId="88" fillId="0" borderId="13" xfId="0" applyNumberFormat="1" applyFont="1" applyBorder="1" applyAlignment="1">
      <alignment horizontal="center" vertical="center" wrapText="1"/>
    </xf>
    <xf numFmtId="168" fontId="5" fillId="0" borderId="13" xfId="0" applyNumberFormat="1" applyFont="1" applyBorder="1" applyAlignment="1">
      <alignment horizontal="center" vertical="center" wrapText="1"/>
    </xf>
    <xf numFmtId="1" fontId="133" fillId="29" borderId="13" xfId="0" applyNumberFormat="1" applyFont="1" applyFill="1" applyBorder="1" applyAlignment="1">
      <alignment horizontal="left" vertical="center" wrapText="1"/>
    </xf>
    <xf numFmtId="0" fontId="90" fillId="29" borderId="13" xfId="0" applyFont="1" applyFill="1" applyBorder="1" applyAlignment="1">
      <alignment vertical="center" wrapText="1"/>
    </xf>
    <xf numFmtId="43" fontId="90" fillId="29" borderId="13" xfId="32" applyFont="1" applyFill="1" applyBorder="1" applyAlignment="1">
      <alignment horizontal="right" vertical="center" wrapText="1"/>
    </xf>
    <xf numFmtId="43" fontId="90" fillId="29" borderId="13" xfId="32" applyFont="1" applyFill="1" applyBorder="1" applyAlignment="1" applyProtection="1">
      <alignment horizontal="right" vertical="center"/>
    </xf>
    <xf numFmtId="43" fontId="90" fillId="29" borderId="13" xfId="32" applyFont="1" applyFill="1" applyBorder="1" applyAlignment="1">
      <alignment horizontal="right" vertical="center"/>
    </xf>
    <xf numFmtId="0" fontId="122" fillId="0" borderId="0" xfId="72" applyFont="1" applyAlignment="1">
      <alignment vertical="center" wrapText="1"/>
    </xf>
    <xf numFmtId="43" fontId="122" fillId="0" borderId="0" xfId="72" applyNumberFormat="1" applyFont="1" applyAlignment="1">
      <alignment vertical="center" wrapText="1"/>
    </xf>
    <xf numFmtId="0" fontId="81" fillId="0" borderId="0" xfId="72" applyFont="1"/>
    <xf numFmtId="3" fontId="81" fillId="0" borderId="0" xfId="0" applyNumberFormat="1" applyFont="1"/>
    <xf numFmtId="0" fontId="5" fillId="0" borderId="0" xfId="72" applyFont="1"/>
    <xf numFmtId="0" fontId="81" fillId="0" borderId="0" xfId="39" applyFont="1"/>
    <xf numFmtId="43" fontId="123" fillId="0" borderId="0" xfId="72" applyNumberFormat="1" applyFont="1" applyAlignment="1"/>
    <xf numFmtId="0" fontId="130" fillId="0" borderId="0" xfId="72" applyFont="1" applyFill="1"/>
    <xf numFmtId="0" fontId="123" fillId="0" borderId="0" xfId="72" applyFont="1" applyAlignment="1"/>
    <xf numFmtId="43" fontId="95" fillId="0" borderId="0" xfId="72" applyNumberFormat="1" applyFont="1" applyAlignment="1"/>
    <xf numFmtId="0" fontId="95" fillId="0" borderId="0" xfId="72" applyFont="1" applyFill="1" applyAlignment="1"/>
    <xf numFmtId="0" fontId="90" fillId="29" borderId="13" xfId="0" applyFont="1" applyFill="1" applyBorder="1" applyAlignment="1">
      <alignment horizontal="center" vertical="center" wrapText="1"/>
    </xf>
    <xf numFmtId="4" fontId="90" fillId="29" borderId="13" xfId="0" applyNumberFormat="1" applyFont="1" applyFill="1" applyBorder="1" applyAlignment="1">
      <alignment horizontal="center" vertical="center" wrapText="1"/>
    </xf>
    <xf numFmtId="3" fontId="90" fillId="29" borderId="13" xfId="0" applyNumberFormat="1" applyFont="1" applyFill="1" applyBorder="1" applyAlignment="1">
      <alignment horizontal="center" vertical="center" wrapText="1"/>
    </xf>
    <xf numFmtId="3" fontId="90" fillId="29" borderId="13" xfId="0" applyNumberFormat="1" applyFont="1" applyFill="1" applyBorder="1" applyAlignment="1">
      <alignment horizontal="center" vertical="center"/>
    </xf>
    <xf numFmtId="43" fontId="141" fillId="0" borderId="0" xfId="0" applyNumberFormat="1" applyFont="1"/>
    <xf numFmtId="0" fontId="141" fillId="0" borderId="0" xfId="0" applyFont="1"/>
    <xf numFmtId="0" fontId="155" fillId="0" borderId="0" xfId="39" applyFont="1" applyFill="1"/>
    <xf numFmtId="0" fontId="141" fillId="0" borderId="0" xfId="72" applyFont="1"/>
    <xf numFmtId="43" fontId="141" fillId="0" borderId="0" xfId="72" applyNumberFormat="1" applyFont="1"/>
    <xf numFmtId="43" fontId="113" fillId="0" borderId="0" xfId="71" applyFont="1" applyFill="1"/>
    <xf numFmtId="0" fontId="113" fillId="0" borderId="0" xfId="72" applyFont="1"/>
    <xf numFmtId="0" fontId="88" fillId="0" borderId="0" xfId="0" applyFont="1"/>
    <xf numFmtId="4" fontId="82" fillId="0" borderId="0" xfId="0" applyNumberFormat="1" applyFont="1" applyAlignment="1">
      <alignment vertical="center"/>
    </xf>
    <xf numFmtId="49" fontId="98" fillId="26" borderId="13" xfId="0" applyNumberFormat="1" applyFont="1" applyFill="1" applyBorder="1" applyAlignment="1">
      <alignment horizontal="left" vertical="center"/>
    </xf>
    <xf numFmtId="0" fontId="95" fillId="26" borderId="13" xfId="0" applyFont="1" applyFill="1" applyBorder="1" applyAlignment="1">
      <alignment horizontal="justify" vertical="center" wrapText="1"/>
    </xf>
    <xf numFmtId="0" fontId="122" fillId="0" borderId="13" xfId="0" applyFont="1" applyFill="1" applyBorder="1" applyAlignment="1">
      <alignment horizontal="justify" vertical="center" wrapText="1"/>
    </xf>
    <xf numFmtId="0" fontId="98" fillId="0" borderId="13" xfId="0" applyFont="1" applyFill="1" applyBorder="1" applyAlignment="1">
      <alignment horizontal="justify" vertical="justify" wrapText="1"/>
    </xf>
    <xf numFmtId="0" fontId="99" fillId="0" borderId="13" xfId="0" applyFont="1" applyFill="1" applyBorder="1" applyAlignment="1">
      <alignment horizontal="left" vertical="center" wrapText="1"/>
    </xf>
    <xf numFmtId="0" fontId="130" fillId="0" borderId="0" xfId="0" applyFont="1" applyFill="1"/>
    <xf numFmtId="0" fontId="130" fillId="0" borderId="0" xfId="0" applyFont="1" applyFill="1" applyAlignment="1">
      <alignment horizontal="center"/>
    </xf>
    <xf numFmtId="0" fontId="5" fillId="0" borderId="0" xfId="0" applyFont="1"/>
    <xf numFmtId="49" fontId="98" fillId="0" borderId="13" xfId="0" applyNumberFormat="1" applyFont="1" applyFill="1" applyBorder="1" applyAlignment="1">
      <alignment horizontal="center" vertical="center"/>
    </xf>
    <xf numFmtId="49" fontId="98" fillId="0" borderId="13" xfId="0" applyNumberFormat="1" applyFont="1" applyBorder="1" applyAlignment="1">
      <alignment horizontal="center" vertical="center"/>
    </xf>
    <xf numFmtId="49" fontId="98" fillId="26" borderId="13" xfId="0" applyNumberFormat="1" applyFont="1" applyFill="1" applyBorder="1" applyAlignment="1">
      <alignment horizontal="center" vertical="center"/>
    </xf>
    <xf numFmtId="49" fontId="95" fillId="0" borderId="0" xfId="0" applyNumberFormat="1" applyFont="1" applyAlignment="1">
      <alignment horizontal="center" vertical="center"/>
    </xf>
    <xf numFmtId="43" fontId="98" fillId="26" borderId="13" xfId="32" applyFont="1" applyFill="1" applyBorder="1" applyAlignment="1">
      <alignment vertical="center"/>
    </xf>
    <xf numFmtId="43" fontId="98" fillId="0" borderId="13" xfId="32" applyFont="1" applyFill="1" applyBorder="1" applyAlignment="1">
      <alignment vertical="center"/>
    </xf>
    <xf numFmtId="43" fontId="99" fillId="0" borderId="13" xfId="32" applyFont="1" applyBorder="1" applyAlignment="1">
      <alignment vertical="center"/>
    </xf>
    <xf numFmtId="49" fontId="133" fillId="29" borderId="13" xfId="0" applyNumberFormat="1" applyFont="1" applyFill="1" applyBorder="1" applyAlignment="1">
      <alignment horizontal="center" vertical="center"/>
    </xf>
    <xf numFmtId="0" fontId="133" fillId="29" borderId="13" xfId="0" applyFont="1" applyFill="1" applyBorder="1" applyAlignment="1" applyProtection="1">
      <alignment horizontal="left" vertical="center"/>
    </xf>
    <xf numFmtId="43" fontId="133" fillId="29" borderId="13" xfId="32" applyFont="1" applyFill="1" applyBorder="1" applyAlignment="1">
      <alignment vertical="center"/>
    </xf>
    <xf numFmtId="0" fontId="94" fillId="29" borderId="25" xfId="39" applyFont="1" applyFill="1" applyBorder="1" applyAlignment="1" applyProtection="1">
      <alignment horizontal="center" vertical="center" wrapText="1"/>
      <protection locked="0"/>
    </xf>
    <xf numFmtId="0" fontId="94" fillId="29" borderId="11" xfId="39" applyFont="1" applyFill="1" applyBorder="1" applyAlignment="1" applyProtection="1">
      <alignment horizontal="center" vertical="center" wrapText="1"/>
      <protection locked="0"/>
    </xf>
    <xf numFmtId="0" fontId="119" fillId="28" borderId="53" xfId="39" applyFont="1" applyFill="1" applyBorder="1" applyAlignment="1">
      <alignment vertical="center" wrapText="1"/>
    </xf>
    <xf numFmtId="43" fontId="84" fillId="0" borderId="53" xfId="57" applyFont="1" applyBorder="1" applyAlignment="1">
      <alignment vertical="center"/>
    </xf>
    <xf numFmtId="0" fontId="111" fillId="28" borderId="53" xfId="39" applyFont="1" applyFill="1" applyBorder="1" applyAlignment="1">
      <alignment vertical="center" wrapText="1"/>
    </xf>
    <xf numFmtId="41" fontId="111" fillId="0" borderId="59" xfId="39" applyNumberFormat="1" applyFont="1" applyBorder="1" applyAlignment="1">
      <alignment vertical="center" wrapText="1"/>
    </xf>
    <xf numFmtId="43" fontId="111" fillId="0" borderId="59" xfId="39" applyNumberFormat="1" applyFont="1" applyBorder="1" applyAlignment="1">
      <alignment vertical="center" wrapText="1"/>
    </xf>
    <xf numFmtId="0" fontId="121" fillId="28" borderId="53" xfId="39" applyFont="1" applyFill="1" applyBorder="1" applyAlignment="1">
      <alignment vertical="center" wrapText="1"/>
    </xf>
    <xf numFmtId="0" fontId="120" fillId="28" borderId="53" xfId="39" applyFont="1" applyFill="1" applyBorder="1" applyAlignment="1">
      <alignment vertical="center" wrapText="1"/>
    </xf>
    <xf numFmtId="43" fontId="67" fillId="0" borderId="11" xfId="57" applyFont="1" applyBorder="1" applyAlignment="1">
      <alignment vertical="center"/>
    </xf>
    <xf numFmtId="43" fontId="46" fillId="0" borderId="11" xfId="57" applyNumberFormat="1" applyFont="1" applyFill="1" applyBorder="1" applyAlignment="1">
      <alignment vertical="center"/>
    </xf>
    <xf numFmtId="43" fontId="46" fillId="0" borderId="11" xfId="57" applyFont="1" applyFill="1" applyBorder="1" applyAlignment="1">
      <alignment vertical="center"/>
    </xf>
    <xf numFmtId="43" fontId="67" fillId="0" borderId="30" xfId="57" applyFont="1" applyFill="1" applyBorder="1" applyAlignment="1">
      <alignment vertical="center"/>
    </xf>
    <xf numFmtId="43" fontId="16" fillId="0" borderId="11" xfId="57" applyFont="1" applyFill="1" applyBorder="1" applyAlignment="1">
      <alignment vertical="center"/>
    </xf>
    <xf numFmtId="43" fontId="48" fillId="0" borderId="11" xfId="57" applyFont="1" applyBorder="1" applyAlignment="1">
      <alignment vertical="center"/>
    </xf>
    <xf numFmtId="167" fontId="159" fillId="0" borderId="0" xfId="56" applyNumberFormat="1" applyFont="1" applyAlignment="1">
      <alignment horizontal="centerContinuous"/>
    </xf>
    <xf numFmtId="44" fontId="94" fillId="29" borderId="13" xfId="56" applyFont="1" applyFill="1" applyBorder="1" applyAlignment="1">
      <alignment vertical="center"/>
    </xf>
    <xf numFmtId="0" fontId="94" fillId="29" borderId="13" xfId="0" applyFont="1" applyFill="1" applyBorder="1" applyAlignment="1">
      <alignment horizontal="center" vertical="center"/>
    </xf>
    <xf numFmtId="43" fontId="65" fillId="0" borderId="10" xfId="57" applyFont="1" applyFill="1" applyBorder="1" applyAlignment="1">
      <alignment vertical="center" wrapText="1"/>
    </xf>
    <xf numFmtId="0" fontId="45" fillId="0" borderId="1" xfId="0" applyFont="1" applyFill="1" applyBorder="1" applyAlignment="1">
      <alignment vertical="center" wrapText="1"/>
    </xf>
    <xf numFmtId="43" fontId="156" fillId="29" borderId="61" xfId="60" applyNumberFormat="1" applyFont="1" applyFill="1" applyBorder="1" applyAlignment="1">
      <alignment horizontal="center" vertical="center" wrapText="1"/>
    </xf>
    <xf numFmtId="0" fontId="81" fillId="0" borderId="54" xfId="0" applyFont="1" applyBorder="1" applyAlignment="1">
      <alignment vertical="center" wrapText="1"/>
    </xf>
    <xf numFmtId="0" fontId="81" fillId="0" borderId="54" xfId="0" applyFont="1" applyBorder="1" applyAlignment="1">
      <alignment horizontal="center" vertical="center"/>
    </xf>
    <xf numFmtId="0" fontId="98" fillId="0" borderId="54" xfId="0" applyFont="1" applyBorder="1" applyAlignment="1">
      <alignment vertical="center" wrapText="1"/>
    </xf>
    <xf numFmtId="2" fontId="98" fillId="0" borderId="54" xfId="0" applyNumberFormat="1" applyFont="1" applyFill="1" applyBorder="1" applyAlignment="1">
      <alignment vertical="center"/>
    </xf>
    <xf numFmtId="2" fontId="122" fillId="27" borderId="54" xfId="0" applyNumberFormat="1" applyFont="1" applyFill="1" applyBorder="1" applyAlignment="1">
      <alignment vertical="center"/>
    </xf>
    <xf numFmtId="0" fontId="122" fillId="24" borderId="54" xfId="0" applyFont="1" applyFill="1" applyBorder="1" applyAlignment="1">
      <alignment vertical="center" wrapText="1"/>
    </xf>
    <xf numFmtId="0" fontId="122" fillId="24" borderId="54" xfId="0" applyFont="1" applyFill="1" applyBorder="1" applyAlignment="1">
      <alignment horizontal="center" vertical="center"/>
    </xf>
    <xf numFmtId="0" fontId="45" fillId="0" borderId="1" xfId="0" applyFont="1" applyFill="1" applyBorder="1" applyAlignment="1">
      <alignment horizontal="center" vertical="center" wrapText="1"/>
    </xf>
    <xf numFmtId="0" fontId="94" fillId="29" borderId="11" xfId="0" applyFont="1" applyFill="1" applyBorder="1" applyAlignment="1">
      <alignment vertical="center"/>
    </xf>
    <xf numFmtId="0" fontId="98" fillId="0" borderId="54" xfId="0" applyFont="1" applyFill="1" applyBorder="1" applyAlignment="1">
      <alignment horizontal="center" vertical="center"/>
    </xf>
    <xf numFmtId="43" fontId="67" fillId="0" borderId="10" xfId="57" applyFont="1" applyFill="1" applyBorder="1" applyAlignment="1">
      <alignment horizontal="left" vertical="center" wrapText="1"/>
    </xf>
    <xf numFmtId="0" fontId="98" fillId="0" borderId="54" xfId="0" applyFont="1" applyBorder="1" applyAlignment="1">
      <alignment horizontal="center" vertical="center"/>
    </xf>
    <xf numFmtId="2" fontId="81" fillId="0" borderId="54" xfId="0" applyNumberFormat="1" applyFont="1" applyFill="1" applyBorder="1" applyAlignment="1">
      <alignment vertical="center"/>
    </xf>
    <xf numFmtId="0" fontId="94" fillId="29" borderId="13" xfId="0" applyFont="1" applyFill="1" applyBorder="1" applyAlignment="1">
      <alignment vertical="center"/>
    </xf>
    <xf numFmtId="0" fontId="98" fillId="0" borderId="54" xfId="0" applyFont="1" applyFill="1" applyBorder="1" applyAlignment="1">
      <alignment vertical="center" wrapText="1"/>
    </xf>
    <xf numFmtId="0" fontId="156" fillId="29" borderId="55" xfId="60" applyFont="1" applyFill="1" applyBorder="1" applyAlignment="1">
      <alignment horizontal="center" vertical="center" wrapText="1"/>
    </xf>
    <xf numFmtId="0" fontId="3" fillId="0" borderId="0" xfId="201"/>
    <xf numFmtId="0" fontId="40" fillId="0" borderId="0" xfId="57" applyNumberFormat="1" applyFont="1" applyFill="1" applyBorder="1" applyAlignment="1">
      <alignment horizontal="center" vertical="center"/>
    </xf>
    <xf numFmtId="43" fontId="88" fillId="0" borderId="0" xfId="202" applyFont="1"/>
    <xf numFmtId="43" fontId="156" fillId="29" borderId="54" xfId="57" applyNumberFormat="1" applyFont="1" applyFill="1" applyBorder="1" applyAlignment="1">
      <alignment horizontal="center" vertical="center" wrapText="1"/>
    </xf>
    <xf numFmtId="43" fontId="156" fillId="29" borderId="54" xfId="60" applyNumberFormat="1" applyFont="1" applyFill="1" applyBorder="1" applyAlignment="1">
      <alignment horizontal="center" vertical="center" wrapText="1"/>
    </xf>
    <xf numFmtId="43" fontId="156" fillId="29" borderId="54" xfId="57" applyNumberFormat="1" applyFont="1" applyFill="1" applyBorder="1" applyAlignment="1">
      <alignment horizontal="center" vertical="center"/>
    </xf>
    <xf numFmtId="0" fontId="136" fillId="0" borderId="0" xfId="60" applyFont="1" applyBorder="1" applyAlignment="1">
      <alignment horizontal="center" vertical="center"/>
    </xf>
    <xf numFmtId="0" fontId="3" fillId="0" borderId="0" xfId="201" applyFont="1"/>
    <xf numFmtId="43" fontId="157" fillId="29" borderId="54" xfId="60" applyNumberFormat="1" applyFont="1" applyFill="1" applyBorder="1" applyAlignment="1">
      <alignment horizontal="center" vertical="center"/>
    </xf>
    <xf numFmtId="43" fontId="3" fillId="0" borderId="0" xfId="202" applyFont="1"/>
    <xf numFmtId="43" fontId="3" fillId="28" borderId="0" xfId="202" applyFont="1" applyFill="1"/>
    <xf numFmtId="0" fontId="11" fillId="0" borderId="0" xfId="39"/>
    <xf numFmtId="43" fontId="40" fillId="0" borderId="0" xfId="57" applyNumberFormat="1" applyFont="1" applyFill="1" applyBorder="1" applyAlignment="1">
      <alignment vertical="center"/>
    </xf>
    <xf numFmtId="0" fontId="88" fillId="0" borderId="0" xfId="201" applyFont="1"/>
    <xf numFmtId="43" fontId="122" fillId="24" borderId="54" xfId="57" applyNumberFormat="1" applyFont="1" applyFill="1" applyBorder="1" applyAlignment="1">
      <alignment vertical="center"/>
    </xf>
    <xf numFmtId="0" fontId="98" fillId="0" borderId="54" xfId="39" applyFont="1" applyFill="1" applyBorder="1" applyAlignment="1">
      <alignment horizontal="center" vertical="center"/>
    </xf>
    <xf numFmtId="0" fontId="98" fillId="0" borderId="54" xfId="39" applyFont="1" applyFill="1" applyBorder="1" applyAlignment="1">
      <alignment vertical="center" wrapText="1"/>
    </xf>
    <xf numFmtId="43" fontId="98" fillId="0" borderId="54" xfId="57" applyNumberFormat="1" applyFont="1" applyFill="1" applyBorder="1" applyAlignment="1">
      <alignment vertical="center"/>
    </xf>
    <xf numFmtId="2" fontId="98" fillId="0" borderId="54" xfId="39" applyNumberFormat="1" applyFont="1" applyFill="1" applyBorder="1" applyAlignment="1">
      <alignment vertical="center"/>
    </xf>
    <xf numFmtId="0" fontId="98" fillId="0" borderId="54" xfId="39" applyFont="1" applyBorder="1" applyAlignment="1">
      <alignment horizontal="center" vertical="center"/>
    </xf>
    <xf numFmtId="0" fontId="98" fillId="0" borderId="54" xfId="39" applyFont="1" applyBorder="1" applyAlignment="1">
      <alignment vertical="center" wrapText="1"/>
    </xf>
    <xf numFmtId="0" fontId="81" fillId="0" borderId="54" xfId="39" applyFont="1" applyBorder="1" applyAlignment="1">
      <alignment horizontal="center" vertical="center"/>
    </xf>
    <xf numFmtId="0" fontId="81" fillId="0" borderId="54" xfId="39" applyFont="1" applyBorder="1" applyAlignment="1">
      <alignment vertical="center" wrapText="1"/>
    </xf>
    <xf numFmtId="43" fontId="81" fillId="0" borderId="54" xfId="57" applyNumberFormat="1" applyFont="1" applyFill="1" applyBorder="1" applyAlignment="1">
      <alignment vertical="center"/>
    </xf>
    <xf numFmtId="2" fontId="81" fillId="0" borderId="54" xfId="39" applyNumberFormat="1" applyFont="1" applyFill="1" applyBorder="1" applyAlignment="1">
      <alignment vertical="center"/>
    </xf>
    <xf numFmtId="0" fontId="158" fillId="29" borderId="54" xfId="39" applyFont="1" applyFill="1" applyBorder="1" applyAlignment="1">
      <alignment vertical="center"/>
    </xf>
    <xf numFmtId="0" fontId="158" fillId="29" borderId="54" xfId="39" applyFont="1" applyFill="1" applyBorder="1" applyAlignment="1">
      <alignment horizontal="center" vertical="center"/>
    </xf>
    <xf numFmtId="43" fontId="158" fillId="29" borderId="54" xfId="57" applyNumberFormat="1" applyFont="1" applyFill="1" applyBorder="1" applyAlignment="1">
      <alignment vertical="center"/>
    </xf>
    <xf numFmtId="2" fontId="158" fillId="29" borderId="54" xfId="39" applyNumberFormat="1" applyFont="1" applyFill="1" applyBorder="1" applyAlignment="1">
      <alignment vertical="center"/>
    </xf>
    <xf numFmtId="0" fontId="40" fillId="0" borderId="0" xfId="57" applyNumberFormat="1" applyFont="1" applyFill="1" applyBorder="1" applyAlignment="1">
      <alignment vertical="center"/>
    </xf>
    <xf numFmtId="43" fontId="44" fillId="0" borderId="0" xfId="57" applyNumberFormat="1" applyFont="1" applyFill="1" applyBorder="1" applyAlignment="1">
      <alignment vertical="center"/>
    </xf>
    <xf numFmtId="0" fontId="91" fillId="28" borderId="53" xfId="39" applyFont="1" applyFill="1" applyBorder="1" applyAlignment="1">
      <alignment vertical="center" wrapText="1"/>
    </xf>
    <xf numFmtId="43" fontId="84" fillId="0" borderId="0" xfId="32" applyFont="1"/>
    <xf numFmtId="0" fontId="160" fillId="0" borderId="50" xfId="60" applyFont="1" applyBorder="1" applyAlignment="1">
      <alignment horizontal="center" vertical="center"/>
    </xf>
    <xf numFmtId="43" fontId="20" fillId="29" borderId="1" xfId="57" applyNumberFormat="1" applyFont="1" applyFill="1" applyBorder="1" applyAlignment="1">
      <alignment horizontal="center" vertical="center"/>
    </xf>
    <xf numFmtId="0" fontId="20" fillId="29" borderId="23" xfId="60" applyFont="1" applyFill="1" applyBorder="1" applyAlignment="1">
      <alignment horizontal="center" vertical="center" wrapText="1"/>
    </xf>
    <xf numFmtId="0" fontId="83" fillId="35" borderId="54" xfId="199" applyFont="1" applyFill="1" applyBorder="1" applyAlignment="1">
      <alignment horizontal="left" vertical="center"/>
    </xf>
    <xf numFmtId="0" fontId="83" fillId="35" borderId="54" xfId="199" applyFont="1" applyFill="1" applyBorder="1" applyAlignment="1">
      <alignment vertical="center" wrapText="1"/>
    </xf>
    <xf numFmtId="43" fontId="161" fillId="35" borderId="54" xfId="57" applyNumberFormat="1" applyFont="1" applyFill="1" applyBorder="1" applyAlignment="1">
      <alignment vertical="center"/>
    </xf>
    <xf numFmtId="0" fontId="84" fillId="0" borderId="0" xfId="199" applyFont="1"/>
    <xf numFmtId="0" fontId="44" fillId="24" borderId="54" xfId="199" applyFont="1" applyFill="1" applyBorder="1" applyAlignment="1">
      <alignment horizontal="center" vertical="center"/>
    </xf>
    <xf numFmtId="0" fontId="44" fillId="24" borderId="54" xfId="199" applyFont="1" applyFill="1" applyBorder="1" applyAlignment="1">
      <alignment vertical="center" wrapText="1"/>
    </xf>
    <xf numFmtId="43" fontId="44" fillId="24" borderId="54" xfId="57" applyNumberFormat="1" applyFont="1" applyFill="1" applyBorder="1" applyAlignment="1">
      <alignment vertical="center"/>
    </xf>
    <xf numFmtId="0" fontId="40" fillId="0" borderId="54" xfId="199" applyFont="1" applyFill="1" applyBorder="1" applyAlignment="1">
      <alignment horizontal="center" vertical="center"/>
    </xf>
    <xf numFmtId="0" fontId="40" fillId="0" borderId="54" xfId="199" applyFont="1" applyFill="1" applyBorder="1" applyAlignment="1">
      <alignment vertical="center" wrapText="1"/>
    </xf>
    <xf numFmtId="43" fontId="40" fillId="0" borderId="54" xfId="57" applyNumberFormat="1" applyFont="1" applyFill="1" applyBorder="1" applyAlignment="1">
      <alignment vertical="center"/>
    </xf>
    <xf numFmtId="0" fontId="11" fillId="0" borderId="0" xfId="199" applyFont="1"/>
    <xf numFmtId="0" fontId="40" fillId="0" borderId="54" xfId="199" applyFont="1" applyBorder="1" applyAlignment="1">
      <alignment horizontal="center" vertical="center"/>
    </xf>
    <xf numFmtId="0" fontId="40" fillId="0" borderId="54" xfId="199" applyFont="1" applyBorder="1" applyAlignment="1">
      <alignment vertical="center" wrapText="1"/>
    </xf>
    <xf numFmtId="0" fontId="161" fillId="29" borderId="54" xfId="199" applyFont="1" applyFill="1" applyBorder="1" applyAlignment="1">
      <alignment horizontal="center" vertical="center"/>
    </xf>
    <xf numFmtId="0" fontId="161" fillId="29" borderId="54" xfId="199" applyFont="1" applyFill="1" applyBorder="1" applyAlignment="1">
      <alignment vertical="center" wrapText="1"/>
    </xf>
    <xf numFmtId="43" fontId="161" fillId="29" borderId="54" xfId="57" applyNumberFormat="1" applyFont="1" applyFill="1" applyBorder="1" applyAlignment="1">
      <alignment vertical="center"/>
    </xf>
    <xf numFmtId="0" fontId="84" fillId="0" borderId="0" xfId="0" applyFont="1"/>
    <xf numFmtId="43" fontId="20" fillId="29" borderId="40" xfId="57" applyNumberFormat="1" applyFont="1" applyFill="1" applyBorder="1" applyAlignment="1">
      <alignment vertical="center"/>
    </xf>
    <xf numFmtId="43" fontId="20" fillId="29" borderId="62" xfId="57" applyNumberFormat="1" applyFont="1" applyFill="1" applyBorder="1" applyAlignment="1">
      <alignment vertical="center"/>
    </xf>
    <xf numFmtId="43" fontId="20" fillId="29" borderId="41" xfId="57" applyNumberFormat="1" applyFont="1" applyFill="1" applyBorder="1" applyAlignment="1">
      <alignment vertical="center"/>
    </xf>
    <xf numFmtId="0" fontId="20" fillId="29" borderId="19" xfId="60" applyFont="1" applyFill="1" applyBorder="1" applyAlignment="1">
      <alignment horizontal="center" vertical="center" wrapText="1"/>
    </xf>
    <xf numFmtId="43" fontId="20" fillId="29" borderId="19" xfId="57" applyNumberFormat="1" applyFont="1" applyFill="1" applyBorder="1" applyAlignment="1">
      <alignment horizontal="center" vertical="center" wrapText="1"/>
    </xf>
    <xf numFmtId="43" fontId="20" fillId="29" borderId="19" xfId="57" applyNumberFormat="1" applyFont="1" applyFill="1" applyBorder="1" applyAlignment="1">
      <alignment vertical="center" wrapText="1"/>
    </xf>
    <xf numFmtId="43" fontId="20" fillId="29" borderId="23" xfId="57" applyNumberFormat="1" applyFont="1" applyFill="1" applyBorder="1" applyAlignment="1">
      <alignment horizontal="center" vertical="center" wrapText="1"/>
    </xf>
    <xf numFmtId="40" fontId="20" fillId="29" borderId="1" xfId="57" applyNumberFormat="1" applyFont="1" applyFill="1" applyBorder="1" applyAlignment="1">
      <alignment horizontal="center" vertical="center"/>
    </xf>
    <xf numFmtId="2" fontId="161" fillId="35" borderId="54" xfId="199" applyNumberFormat="1" applyFont="1" applyFill="1" applyBorder="1" applyAlignment="1">
      <alignment vertical="center"/>
    </xf>
    <xf numFmtId="2" fontId="44" fillId="24" borderId="54" xfId="199" applyNumberFormat="1" applyFont="1" applyFill="1" applyBorder="1" applyAlignment="1">
      <alignment vertical="center"/>
    </xf>
    <xf numFmtId="2" fontId="40" fillId="0" borderId="54" xfId="199" applyNumberFormat="1" applyFont="1" applyFill="1" applyBorder="1" applyAlignment="1">
      <alignment vertical="center"/>
    </xf>
    <xf numFmtId="2" fontId="161" fillId="29" borderId="54" xfId="199" applyNumberFormat="1" applyFont="1" applyFill="1" applyBorder="1" applyAlignment="1">
      <alignment vertical="center"/>
    </xf>
    <xf numFmtId="0" fontId="161" fillId="35" borderId="54" xfId="199" applyFont="1" applyFill="1" applyBorder="1" applyAlignment="1">
      <alignment vertical="center" wrapText="1"/>
    </xf>
    <xf numFmtId="0" fontId="94" fillId="29" borderId="54" xfId="199" applyFont="1" applyFill="1" applyBorder="1" applyAlignment="1">
      <alignment horizontal="center" vertical="center"/>
    </xf>
    <xf numFmtId="0" fontId="94" fillId="29" borderId="54" xfId="199" applyFont="1" applyFill="1" applyBorder="1" applyAlignment="1">
      <alignment vertical="center" wrapText="1"/>
    </xf>
    <xf numFmtId="43" fontId="94" fillId="29" borderId="54" xfId="57" applyNumberFormat="1" applyFont="1" applyFill="1" applyBorder="1" applyAlignment="1">
      <alignment vertical="center"/>
    </xf>
    <xf numFmtId="2" fontId="94" fillId="29" borderId="54" xfId="199" applyNumberFormat="1" applyFont="1" applyFill="1" applyBorder="1" applyAlignment="1">
      <alignment vertical="center"/>
    </xf>
    <xf numFmtId="0" fontId="4" fillId="0" borderId="0" xfId="199"/>
    <xf numFmtId="0" fontId="94" fillId="35" borderId="54" xfId="199" applyFont="1" applyFill="1" applyBorder="1" applyAlignment="1">
      <alignment horizontal="center" vertical="center"/>
    </xf>
    <xf numFmtId="0" fontId="94" fillId="35" borderId="54" xfId="199" applyFont="1" applyFill="1" applyBorder="1" applyAlignment="1">
      <alignment vertical="center" wrapText="1"/>
    </xf>
    <xf numFmtId="43" fontId="94" fillId="35" borderId="54" xfId="57" applyNumberFormat="1" applyFont="1" applyFill="1" applyBorder="1" applyAlignment="1">
      <alignment vertical="center"/>
    </xf>
    <xf numFmtId="43" fontId="94" fillId="35" borderId="54" xfId="32" applyFont="1" applyFill="1" applyBorder="1" applyAlignment="1">
      <alignment vertical="center"/>
    </xf>
    <xf numFmtId="2" fontId="94" fillId="35" borderId="54" xfId="199" applyNumberFormat="1" applyFont="1" applyFill="1" applyBorder="1" applyAlignment="1">
      <alignment vertical="center"/>
    </xf>
    <xf numFmtId="43" fontId="72" fillId="0" borderId="44" xfId="32" applyFont="1" applyBorder="1" applyAlignment="1">
      <alignment vertical="center" wrapText="1"/>
    </xf>
    <xf numFmtId="0" fontId="40" fillId="0" borderId="47" xfId="0" applyFont="1" applyFill="1" applyBorder="1" applyAlignment="1">
      <alignment vertical="center"/>
    </xf>
    <xf numFmtId="0" fontId="45" fillId="0" borderId="0" xfId="0" applyFont="1" applyAlignment="1">
      <alignment horizontal="center"/>
    </xf>
    <xf numFmtId="0" fontId="45" fillId="0" borderId="0" xfId="0" applyFont="1" applyFill="1" applyAlignment="1">
      <alignment horizontal="center"/>
    </xf>
    <xf numFmtId="43" fontId="45" fillId="0" borderId="0" xfId="0" applyNumberFormat="1" applyFont="1" applyAlignment="1">
      <alignment horizontal="center"/>
    </xf>
    <xf numFmtId="0" fontId="52" fillId="0" borderId="0" xfId="0" applyFont="1" applyAlignment="1">
      <alignment horizontal="center" vertical="center" wrapText="1"/>
    </xf>
    <xf numFmtId="43" fontId="20" fillId="29" borderId="19" xfId="57" applyNumberFormat="1" applyFont="1" applyFill="1" applyBorder="1" applyAlignment="1">
      <alignment horizontal="center" vertical="center" wrapText="1"/>
    </xf>
    <xf numFmtId="43" fontId="20" fillId="29" borderId="18" xfId="57" applyNumberFormat="1" applyFont="1" applyFill="1" applyBorder="1" applyAlignment="1">
      <alignment horizontal="center" vertical="center" wrapText="1"/>
    </xf>
    <xf numFmtId="40" fontId="20" fillId="29" borderId="19" xfId="57" applyNumberFormat="1" applyFont="1" applyFill="1" applyBorder="1" applyAlignment="1">
      <alignment horizontal="center" vertical="center"/>
    </xf>
    <xf numFmtId="40" fontId="20" fillId="29" borderId="23" xfId="57" applyNumberFormat="1" applyFont="1" applyFill="1" applyBorder="1" applyAlignment="1">
      <alignment horizontal="center" vertical="center"/>
    </xf>
    <xf numFmtId="0" fontId="39" fillId="0" borderId="0" xfId="60" applyFont="1" applyAlignment="1">
      <alignment horizontal="center" vertical="center"/>
    </xf>
    <xf numFmtId="0" fontId="41" fillId="0" borderId="0" xfId="60" applyFont="1" applyAlignment="1">
      <alignment horizontal="center" vertical="center"/>
    </xf>
    <xf numFmtId="0" fontId="41" fillId="0" borderId="0" xfId="60" applyFont="1" applyBorder="1" applyAlignment="1">
      <alignment horizontal="center" vertical="center"/>
    </xf>
    <xf numFmtId="0" fontId="20" fillId="29" borderId="1" xfId="60" applyFont="1" applyFill="1" applyBorder="1" applyAlignment="1">
      <alignment horizontal="center" vertical="center" wrapText="1"/>
    </xf>
    <xf numFmtId="43" fontId="20" fillId="29" borderId="40" xfId="57" applyNumberFormat="1" applyFont="1" applyFill="1" applyBorder="1" applyAlignment="1">
      <alignment horizontal="center" vertical="center"/>
    </xf>
    <xf numFmtId="43" fontId="20" fillId="29" borderId="62" xfId="57" applyNumberFormat="1" applyFont="1" applyFill="1" applyBorder="1" applyAlignment="1">
      <alignment horizontal="center" vertical="center"/>
    </xf>
    <xf numFmtId="43" fontId="20" fillId="29" borderId="41" xfId="57" applyNumberFormat="1" applyFont="1" applyFill="1" applyBorder="1" applyAlignment="1">
      <alignment horizontal="center" vertical="center"/>
    </xf>
    <xf numFmtId="0" fontId="20" fillId="29" borderId="19" xfId="60" applyFont="1" applyFill="1" applyBorder="1" applyAlignment="1">
      <alignment horizontal="center" vertical="center" wrapText="1"/>
    </xf>
    <xf numFmtId="0" fontId="20" fillId="29" borderId="23" xfId="60" applyFont="1" applyFill="1" applyBorder="1" applyAlignment="1">
      <alignment horizontal="center" vertical="center" wrapText="1"/>
    </xf>
    <xf numFmtId="43" fontId="20" fillId="29" borderId="23" xfId="57" applyNumberFormat="1" applyFont="1" applyFill="1" applyBorder="1" applyAlignment="1">
      <alignment horizontal="center" vertical="center" wrapText="1"/>
    </xf>
    <xf numFmtId="43" fontId="20" fillId="29" borderId="1" xfId="57" applyNumberFormat="1" applyFont="1" applyFill="1" applyBorder="1" applyAlignment="1">
      <alignment horizontal="center" vertical="center"/>
    </xf>
    <xf numFmtId="0" fontId="2" fillId="0" borderId="0" xfId="254"/>
    <xf numFmtId="43" fontId="82" fillId="0" borderId="22" xfId="255" applyFont="1" applyBorder="1"/>
    <xf numFmtId="43" fontId="99" fillId="0" borderId="22" xfId="255" applyFont="1" applyBorder="1"/>
    <xf numFmtId="0" fontId="2" fillId="0" borderId="0" xfId="254" applyFont="1"/>
    <xf numFmtId="0" fontId="162" fillId="27" borderId="33" xfId="64" applyFont="1" applyFill="1" applyBorder="1" applyAlignment="1">
      <alignment horizontal="center" vertical="center" wrapText="1"/>
    </xf>
    <xf numFmtId="0" fontId="162" fillId="27" borderId="33" xfId="64" applyFont="1" applyFill="1" applyBorder="1"/>
    <xf numFmtId="0" fontId="89" fillId="0" borderId="0" xfId="64" applyFont="1" applyAlignment="1"/>
    <xf numFmtId="0" fontId="163" fillId="0" borderId="0" xfId="254" applyFont="1" applyAlignment="1"/>
    <xf numFmtId="0" fontId="100" fillId="0" borderId="0" xfId="254" applyFont="1"/>
    <xf numFmtId="43" fontId="81" fillId="0" borderId="22" xfId="255" applyFont="1" applyBorder="1" applyAlignment="1">
      <alignment vertical="top"/>
    </xf>
    <xf numFmtId="43" fontId="98" fillId="0" borderId="22" xfId="64" applyNumberFormat="1" applyFont="1" applyBorder="1" applyAlignment="1">
      <alignment vertical="top"/>
    </xf>
    <xf numFmtId="43" fontId="81" fillId="0" borderId="22" xfId="255" applyFont="1" applyBorder="1"/>
    <xf numFmtId="43" fontId="81" fillId="0" borderId="22" xfId="255" applyFont="1" applyBorder="1" applyAlignment="1">
      <alignment vertical="top" wrapText="1"/>
    </xf>
    <xf numFmtId="43" fontId="81" fillId="0" borderId="34" xfId="255" applyFont="1" applyBorder="1" applyAlignment="1">
      <alignment vertical="top" wrapText="1"/>
    </xf>
    <xf numFmtId="0" fontId="82" fillId="0" borderId="20" xfId="69" applyFont="1" applyFill="1" applyBorder="1" applyAlignment="1">
      <alignment horizontal="justify" vertical="top" wrapText="1"/>
    </xf>
    <xf numFmtId="0" fontId="82" fillId="0" borderId="20" xfId="64" applyFont="1" applyBorder="1" applyAlignment="1">
      <alignment horizontal="justify" vertical="justify" wrapText="1"/>
    </xf>
    <xf numFmtId="165" fontId="82" fillId="0" borderId="20" xfId="68" applyFont="1" applyBorder="1" applyAlignment="1">
      <alignment horizontal="center" vertical="top" wrapText="1"/>
    </xf>
    <xf numFmtId="43" fontId="82" fillId="0" borderId="22" xfId="255" applyFont="1" applyBorder="1" applyAlignment="1">
      <alignment vertical="top"/>
    </xf>
    <xf numFmtId="165" fontId="99" fillId="0" borderId="22" xfId="67" applyFont="1" applyBorder="1" applyAlignment="1">
      <alignment horizontal="center" vertical="center" wrapText="1"/>
    </xf>
    <xf numFmtId="0" fontId="15" fillId="27" borderId="33" xfId="69" applyFont="1" applyFill="1" applyBorder="1" applyAlignment="1">
      <alignment horizontal="center" vertical="center" wrapText="1"/>
    </xf>
    <xf numFmtId="43" fontId="98" fillId="0" borderId="22" xfId="255" applyFont="1" applyBorder="1" applyAlignment="1">
      <alignment vertical="top"/>
    </xf>
    <xf numFmtId="43" fontId="98" fillId="0" borderId="22" xfId="255" applyFont="1" applyBorder="1" applyAlignment="1">
      <alignment vertical="top" wrapText="1"/>
    </xf>
    <xf numFmtId="0" fontId="81" fillId="0" borderId="22" xfId="64" applyFont="1" applyBorder="1" applyAlignment="1">
      <alignment horizontal="right" vertical="top"/>
    </xf>
    <xf numFmtId="0" fontId="81" fillId="0" borderId="22" xfId="64" applyFont="1" applyBorder="1" applyAlignment="1">
      <alignment horizontal="justify" vertical="top" wrapText="1"/>
    </xf>
    <xf numFmtId="0" fontId="98" fillId="0" borderId="22" xfId="64" applyFont="1" applyBorder="1"/>
    <xf numFmtId="0" fontId="101" fillId="0" borderId="22" xfId="64" applyFont="1" applyBorder="1" applyAlignment="1">
      <alignment horizontal="center" vertical="center" wrapText="1"/>
    </xf>
    <xf numFmtId="165" fontId="81" fillId="0" borderId="22" xfId="67" applyFont="1" applyBorder="1" applyAlignment="1">
      <alignment horizontal="right" vertical="top" wrapText="1"/>
    </xf>
    <xf numFmtId="43" fontId="81" fillId="0" borderId="22" xfId="63" applyFont="1" applyBorder="1" applyAlignment="1">
      <alignment horizontal="right" vertical="top" wrapText="1"/>
    </xf>
    <xf numFmtId="0" fontId="81" fillId="0" borderId="22" xfId="64" applyFont="1" applyBorder="1" applyAlignment="1">
      <alignment horizontal="right"/>
    </xf>
    <xf numFmtId="0" fontId="98" fillId="0" borderId="22" xfId="64" applyFont="1" applyBorder="1" applyAlignment="1">
      <alignment vertical="top" wrapText="1"/>
    </xf>
    <xf numFmtId="0" fontId="81" fillId="0" borderId="22" xfId="69" applyFont="1" applyFill="1" applyBorder="1" applyAlignment="1">
      <alignment horizontal="justify" vertical="justify" wrapText="1"/>
    </xf>
    <xf numFmtId="0" fontId="2" fillId="0" borderId="0" xfId="256"/>
    <xf numFmtId="0" fontId="35" fillId="0" borderId="0" xfId="42" applyFont="1"/>
    <xf numFmtId="0" fontId="165" fillId="0" borderId="0" xfId="42" applyFont="1" applyAlignment="1"/>
    <xf numFmtId="0" fontId="11" fillId="0" borderId="0" xfId="257"/>
    <xf numFmtId="170" fontId="166" fillId="26" borderId="33" xfId="42" applyNumberFormat="1" applyFont="1" applyFill="1" applyBorder="1" applyAlignment="1">
      <alignment horizontal="justify" vertical="top"/>
    </xf>
    <xf numFmtId="44" fontId="166" fillId="26" borderId="33" xfId="42" applyNumberFormat="1" applyFont="1" applyFill="1" applyBorder="1" applyAlignment="1">
      <alignment horizontal="justify" vertical="top"/>
    </xf>
    <xf numFmtId="44" fontId="168" fillId="0" borderId="20" xfId="42" applyNumberFormat="1" applyFont="1" applyBorder="1" applyAlignment="1">
      <alignment horizontal="center" vertical="top"/>
    </xf>
    <xf numFmtId="171" fontId="168" fillId="0" borderId="63" xfId="42" applyNumberFormat="1" applyFont="1" applyBorder="1" applyAlignment="1">
      <alignment horizontal="center" vertical="top"/>
    </xf>
    <xf numFmtId="4" fontId="169" fillId="0" borderId="20" xfId="42" applyNumberFormat="1" applyFont="1" applyBorder="1" applyAlignment="1">
      <alignment horizontal="center"/>
    </xf>
    <xf numFmtId="4" fontId="165" fillId="0" borderId="20" xfId="42" applyNumberFormat="1" applyFont="1" applyBorder="1" applyAlignment="1">
      <alignment horizontal="left" vertical="top"/>
    </xf>
    <xf numFmtId="0" fontId="168" fillId="0" borderId="20" xfId="42" applyFont="1" applyBorder="1" applyAlignment="1">
      <alignment horizontal="center" vertical="top"/>
    </xf>
    <xf numFmtId="172" fontId="35" fillId="0" borderId="0" xfId="42" applyNumberFormat="1" applyFont="1"/>
    <xf numFmtId="170" fontId="170" fillId="0" borderId="22" xfId="42" applyNumberFormat="1" applyFont="1" applyFill="1" applyBorder="1" applyAlignment="1">
      <alignment horizontal="center" vertical="top"/>
    </xf>
    <xf numFmtId="173" fontId="171" fillId="0" borderId="22" xfId="42" applyNumberFormat="1" applyFont="1" applyFill="1" applyBorder="1" applyAlignment="1">
      <alignment horizontal="center" vertical="top"/>
    </xf>
    <xf numFmtId="4" fontId="171" fillId="0" borderId="22" xfId="42" applyNumberFormat="1" applyFont="1" applyBorder="1" applyAlignment="1">
      <alignment horizontal="center" vertical="top"/>
    </xf>
    <xf numFmtId="4" fontId="77" fillId="0" borderId="22" xfId="0" applyNumberFormat="1" applyFont="1" applyBorder="1" applyAlignment="1">
      <alignment horizontal="justify" vertical="top"/>
    </xf>
    <xf numFmtId="0" fontId="77" fillId="0" borderId="22" xfId="0" applyFont="1" applyFill="1" applyBorder="1" applyAlignment="1">
      <alignment horizontal="center" vertical="top" wrapText="1"/>
    </xf>
    <xf numFmtId="173" fontId="172" fillId="26" borderId="43" xfId="42" applyNumberFormat="1" applyFont="1" applyFill="1" applyBorder="1" applyAlignment="1">
      <alignment horizontal="center" vertical="top"/>
    </xf>
    <xf numFmtId="0" fontId="173" fillId="26" borderId="33" xfId="42" applyFont="1" applyFill="1" applyBorder="1" applyAlignment="1">
      <alignment horizontal="center" vertical="top" wrapText="1"/>
    </xf>
    <xf numFmtId="49" fontId="77" fillId="26" borderId="33" xfId="42" applyNumberFormat="1" applyFont="1" applyFill="1" applyBorder="1" applyAlignment="1">
      <alignment horizontal="justify" vertical="top"/>
    </xf>
    <xf numFmtId="0" fontId="77" fillId="0" borderId="22" xfId="0" applyFont="1" applyBorder="1" applyAlignment="1">
      <alignment horizontal="center" vertical="top" wrapText="1"/>
    </xf>
    <xf numFmtId="0" fontId="77" fillId="0" borderId="22" xfId="0" applyFont="1" applyBorder="1" applyAlignment="1">
      <alignment horizontal="center" vertical="top"/>
    </xf>
    <xf numFmtId="170" fontId="170" fillId="0" borderId="33" xfId="42" applyNumberFormat="1" applyFont="1" applyFill="1" applyBorder="1" applyAlignment="1">
      <alignment horizontal="center" vertical="top"/>
    </xf>
    <xf numFmtId="0" fontId="77" fillId="0" borderId="22" xfId="0" applyFont="1" applyBorder="1" applyAlignment="1">
      <alignment horizontal="justify" vertical="top" wrapText="1"/>
    </xf>
    <xf numFmtId="170" fontId="170" fillId="0" borderId="20" xfId="42" applyNumberFormat="1" applyFont="1" applyFill="1" applyBorder="1" applyAlignment="1">
      <alignment horizontal="center" vertical="top"/>
    </xf>
    <xf numFmtId="173" fontId="171" fillId="0" borderId="20" xfId="42" applyNumberFormat="1" applyFont="1" applyFill="1" applyBorder="1" applyAlignment="1">
      <alignment horizontal="center" vertical="top"/>
    </xf>
    <xf numFmtId="4" fontId="171" fillId="0" borderId="20" xfId="42" applyNumberFormat="1" applyFont="1" applyBorder="1" applyAlignment="1">
      <alignment horizontal="center" vertical="top"/>
    </xf>
    <xf numFmtId="4" fontId="77" fillId="0" borderId="20" xfId="0" applyNumberFormat="1" applyFont="1" applyBorder="1" applyAlignment="1">
      <alignment horizontal="justify" vertical="top"/>
    </xf>
    <xf numFmtId="0" fontId="77" fillId="0" borderId="20" xfId="0" applyFont="1" applyFill="1" applyBorder="1" applyAlignment="1">
      <alignment horizontal="center" vertical="top" wrapText="1"/>
    </xf>
    <xf numFmtId="0" fontId="77" fillId="0" borderId="22" xfId="42" applyFont="1" applyBorder="1" applyAlignment="1">
      <alignment horizontal="center" vertical="top"/>
    </xf>
    <xf numFmtId="165" fontId="35" fillId="0" borderId="0" xfId="258" applyNumberFormat="1" applyFont="1"/>
    <xf numFmtId="0" fontId="175" fillId="0" borderId="0" xfId="42" applyFont="1"/>
    <xf numFmtId="44" fontId="75" fillId="0" borderId="0" xfId="258" applyNumberFormat="1" applyFont="1" applyAlignment="1">
      <alignment horizontal="center"/>
    </xf>
    <xf numFmtId="44" fontId="176" fillId="0" borderId="0" xfId="258" applyNumberFormat="1" applyFont="1" applyAlignment="1"/>
    <xf numFmtId="0" fontId="167" fillId="0" borderId="0" xfId="42" applyFont="1" applyAlignment="1">
      <alignment horizontal="right"/>
    </xf>
    <xf numFmtId="0" fontId="176" fillId="0" borderId="0" xfId="42" applyFont="1"/>
    <xf numFmtId="0" fontId="167" fillId="0" borderId="0" xfId="42" applyFont="1"/>
    <xf numFmtId="44" fontId="77" fillId="0" borderId="0" xfId="258" applyNumberFormat="1" applyFont="1" applyAlignment="1">
      <alignment horizontal="center"/>
    </xf>
    <xf numFmtId="0" fontId="176" fillId="0" borderId="0" xfId="42" applyFont="1" applyAlignment="1">
      <alignment horizontal="right"/>
    </xf>
    <xf numFmtId="44" fontId="77" fillId="0" borderId="0" xfId="80" applyFont="1" applyAlignment="1">
      <alignment horizontal="center"/>
    </xf>
    <xf numFmtId="176" fontId="176" fillId="0" borderId="0" xfId="259" applyNumberFormat="1" applyFont="1" applyAlignment="1">
      <alignment horizontal="right"/>
    </xf>
    <xf numFmtId="0" fontId="177" fillId="0" borderId="0" xfId="42" applyFont="1" applyAlignment="1">
      <alignment horizontal="center"/>
    </xf>
    <xf numFmtId="0" fontId="76" fillId="0" borderId="0" xfId="42" applyFont="1"/>
    <xf numFmtId="0" fontId="75" fillId="0" borderId="0" xfId="42" applyFont="1"/>
    <xf numFmtId="0" fontId="177" fillId="0" borderId="0" xfId="42" applyFont="1" applyAlignment="1"/>
    <xf numFmtId="0" fontId="76" fillId="0" borderId="0" xfId="42" applyFont="1" applyAlignment="1">
      <alignment horizontal="center"/>
    </xf>
    <xf numFmtId="0" fontId="35" fillId="0" borderId="20" xfId="42" applyFont="1" applyBorder="1"/>
    <xf numFmtId="0" fontId="77" fillId="0" borderId="20" xfId="0" applyFont="1" applyBorder="1" applyAlignment="1">
      <alignment horizontal="center" vertical="top" wrapText="1"/>
    </xf>
    <xf numFmtId="0" fontId="168" fillId="0" borderId="22" xfId="42" applyFont="1" applyBorder="1" applyAlignment="1">
      <alignment horizontal="justify" vertical="top" wrapText="1"/>
    </xf>
    <xf numFmtId="0" fontId="76" fillId="26" borderId="33" xfId="42" applyFont="1" applyFill="1" applyBorder="1" applyAlignment="1">
      <alignment horizontal="center" vertical="top" wrapText="1"/>
    </xf>
    <xf numFmtId="0" fontId="77" fillId="26" borderId="33" xfId="42" applyFont="1" applyFill="1" applyBorder="1" applyAlignment="1">
      <alignment horizontal="center" vertical="top"/>
    </xf>
    <xf numFmtId="0" fontId="168" fillId="0" borderId="20" xfId="42" applyFont="1" applyBorder="1" applyAlignment="1">
      <alignment horizontal="justify" vertical="top" wrapText="1"/>
    </xf>
    <xf numFmtId="0" fontId="179" fillId="0" borderId="0" xfId="42" applyFont="1" applyAlignment="1">
      <alignment horizontal="center"/>
    </xf>
    <xf numFmtId="0" fontId="170" fillId="0" borderId="0" xfId="42" applyFont="1" applyAlignment="1">
      <alignment horizontal="right"/>
    </xf>
    <xf numFmtId="0" fontId="76" fillId="0" borderId="0" xfId="42" applyFont="1" applyAlignment="1">
      <alignment horizontal="left"/>
    </xf>
    <xf numFmtId="0" fontId="170" fillId="0" borderId="0" xfId="42" applyFont="1" applyAlignment="1">
      <alignment horizontal="center"/>
    </xf>
    <xf numFmtId="0" fontId="35" fillId="0" borderId="0" xfId="0" applyFont="1"/>
    <xf numFmtId="44" fontId="169" fillId="0" borderId="20" xfId="0" applyNumberFormat="1" applyFont="1" applyBorder="1" applyAlignment="1">
      <alignment horizontal="center" vertical="top"/>
    </xf>
    <xf numFmtId="0" fontId="77" fillId="0" borderId="20" xfId="0" applyFont="1" applyBorder="1" applyAlignment="1">
      <alignment horizontal="center" vertical="top"/>
    </xf>
    <xf numFmtId="0" fontId="35" fillId="0" borderId="22" xfId="0" applyFont="1" applyBorder="1" applyAlignment="1">
      <alignment vertical="top" wrapText="1"/>
    </xf>
    <xf numFmtId="0" fontId="76" fillId="26" borderId="20" xfId="42" applyFont="1" applyFill="1" applyBorder="1" applyAlignment="1">
      <alignment horizontal="center" vertical="top" wrapText="1"/>
    </xf>
    <xf numFmtId="0" fontId="77" fillId="26" borderId="20" xfId="42" applyFont="1" applyFill="1" applyBorder="1" applyAlignment="1">
      <alignment horizontal="center" vertical="top"/>
    </xf>
    <xf numFmtId="4" fontId="77" fillId="0" borderId="22" xfId="0" applyNumberFormat="1" applyFont="1" applyBorder="1" applyAlignment="1">
      <alignment horizontal="justify" vertical="top" wrapText="1"/>
    </xf>
    <xf numFmtId="0" fontId="35" fillId="0" borderId="20" xfId="0" applyFont="1" applyBorder="1" applyAlignment="1">
      <alignment vertical="top" wrapText="1"/>
    </xf>
    <xf numFmtId="0" fontId="177" fillId="0" borderId="0" xfId="0" applyFont="1" applyAlignment="1">
      <alignment horizontal="right"/>
    </xf>
    <xf numFmtId="0" fontId="177" fillId="0" borderId="0" xfId="0" applyFont="1" applyAlignment="1">
      <alignment horizontal="left"/>
    </xf>
    <xf numFmtId="4" fontId="182" fillId="0" borderId="0" xfId="42" applyNumberFormat="1" applyFont="1" applyBorder="1" applyAlignment="1">
      <alignment horizontal="center" vertical="top" wrapText="1"/>
    </xf>
    <xf numFmtId="4" fontId="169" fillId="0" borderId="0" xfId="42" applyNumberFormat="1" applyFont="1" applyBorder="1" applyAlignment="1">
      <alignment horizontal="center" vertical="top" wrapText="1"/>
    </xf>
    <xf numFmtId="0" fontId="169" fillId="0" borderId="0" xfId="42" applyNumberFormat="1" applyFont="1" applyBorder="1" applyAlignment="1">
      <alignment horizontal="center" vertical="top" wrapText="1"/>
    </xf>
    <xf numFmtId="0" fontId="169" fillId="0" borderId="0" xfId="42" quotePrefix="1" applyNumberFormat="1" applyFont="1" applyBorder="1" applyAlignment="1">
      <alignment horizontal="center" vertical="top" wrapText="1"/>
    </xf>
    <xf numFmtId="10" fontId="169" fillId="0" borderId="0" xfId="42" applyNumberFormat="1" applyFont="1" applyBorder="1" applyAlignment="1">
      <alignment horizontal="center" vertical="top" wrapText="1"/>
    </xf>
    <xf numFmtId="44" fontId="181" fillId="26" borderId="33" xfId="42" applyNumberFormat="1" applyFont="1" applyFill="1" applyBorder="1" applyAlignment="1">
      <alignment vertical="top"/>
    </xf>
    <xf numFmtId="0" fontId="183" fillId="26" borderId="33" xfId="42" applyFont="1" applyFill="1" applyBorder="1" applyAlignment="1">
      <alignment horizontal="center" vertical="top"/>
    </xf>
    <xf numFmtId="0" fontId="180" fillId="26" borderId="33" xfId="42" applyFont="1" applyFill="1" applyBorder="1" applyAlignment="1">
      <alignment vertical="top"/>
    </xf>
    <xf numFmtId="173" fontId="35" fillId="0" borderId="73" xfId="42" applyNumberFormat="1" applyFont="1" applyBorder="1" applyAlignment="1">
      <alignment horizontal="center" vertical="top"/>
    </xf>
    <xf numFmtId="9" fontId="182" fillId="0" borderId="20" xfId="46" applyFont="1" applyBorder="1" applyAlignment="1">
      <alignment horizontal="center" vertical="top"/>
    </xf>
    <xf numFmtId="173" fontId="77" fillId="0" borderId="20" xfId="42" applyNumberFormat="1" applyFont="1" applyBorder="1" applyAlignment="1">
      <alignment horizontal="center" vertical="top"/>
    </xf>
    <xf numFmtId="10" fontId="169" fillId="0" borderId="20" xfId="42" applyNumberFormat="1" applyFont="1" applyBorder="1" applyAlignment="1">
      <alignment horizontal="center" vertical="top"/>
    </xf>
    <xf numFmtId="10" fontId="169" fillId="0" borderId="20" xfId="42" applyNumberFormat="1" applyFont="1" applyFill="1" applyBorder="1" applyAlignment="1">
      <alignment horizontal="center" vertical="top"/>
    </xf>
    <xf numFmtId="173" fontId="77" fillId="0" borderId="22" xfId="42" applyNumberFormat="1" applyFont="1" applyBorder="1" applyAlignment="1">
      <alignment horizontal="center" vertical="top"/>
    </xf>
    <xf numFmtId="173" fontId="169" fillId="0" borderId="22" xfId="42" applyNumberFormat="1" applyFont="1" applyBorder="1" applyAlignment="1">
      <alignment horizontal="center" vertical="top"/>
    </xf>
    <xf numFmtId="4" fontId="169" fillId="0" borderId="22" xfId="42" applyNumberFormat="1" applyFont="1" applyBorder="1" applyAlignment="1">
      <alignment horizontal="center" vertical="top"/>
    </xf>
    <xf numFmtId="4" fontId="77" fillId="0" borderId="22" xfId="42" applyNumberFormat="1" applyFont="1" applyBorder="1" applyAlignment="1">
      <alignment horizontal="justify" vertical="top"/>
    </xf>
    <xf numFmtId="175" fontId="77" fillId="0" borderId="22" xfId="42" applyNumberFormat="1" applyFont="1" applyBorder="1" applyAlignment="1">
      <alignment horizontal="center" vertical="top"/>
    </xf>
    <xf numFmtId="173" fontId="35" fillId="0" borderId="74" xfId="42" applyNumberFormat="1" applyFont="1" applyBorder="1" applyAlignment="1">
      <alignment horizontal="center" vertical="top"/>
    </xf>
    <xf numFmtId="9" fontId="182" fillId="0" borderId="22" xfId="46" applyFont="1" applyBorder="1" applyAlignment="1">
      <alignment horizontal="center" vertical="top"/>
    </xf>
    <xf numFmtId="10" fontId="169" fillId="0" borderId="22" xfId="42" applyNumberFormat="1" applyFont="1" applyBorder="1" applyAlignment="1">
      <alignment horizontal="center" vertical="top"/>
    </xf>
    <xf numFmtId="10" fontId="169" fillId="0" borderId="22" xfId="42" applyNumberFormat="1" applyFont="1" applyFill="1" applyBorder="1" applyAlignment="1">
      <alignment horizontal="center" vertical="top"/>
    </xf>
    <xf numFmtId="9" fontId="182" fillId="0" borderId="22" xfId="46" applyFont="1" applyFill="1" applyBorder="1" applyAlignment="1">
      <alignment horizontal="center" vertical="top"/>
    </xf>
    <xf numFmtId="173" fontId="77" fillId="0" borderId="22" xfId="42" applyNumberFormat="1" applyFont="1" applyFill="1" applyBorder="1" applyAlignment="1">
      <alignment horizontal="center" vertical="top"/>
    </xf>
    <xf numFmtId="173" fontId="181" fillId="26" borderId="33" xfId="42" applyNumberFormat="1" applyFont="1" applyFill="1" applyBorder="1" applyAlignment="1">
      <alignment horizontal="center" vertical="top"/>
    </xf>
    <xf numFmtId="4" fontId="184" fillId="26" borderId="33" xfId="42" applyNumberFormat="1" applyFont="1" applyFill="1" applyBorder="1" applyAlignment="1">
      <alignment horizontal="center" vertical="top"/>
    </xf>
    <xf numFmtId="175" fontId="77" fillId="26" borderId="33" xfId="42" applyNumberFormat="1" applyFont="1" applyFill="1" applyBorder="1" applyAlignment="1">
      <alignment horizontal="justify" vertical="top"/>
    </xf>
    <xf numFmtId="173" fontId="35" fillId="0" borderId="22" xfId="42" applyNumberFormat="1" applyFont="1" applyBorder="1" applyAlignment="1">
      <alignment horizontal="center" vertical="top" wrapText="1"/>
    </xf>
    <xf numFmtId="10" fontId="175" fillId="0" borderId="22" xfId="42" applyNumberFormat="1" applyFont="1" applyFill="1" applyBorder="1" applyAlignment="1">
      <alignment horizontal="center" vertical="top"/>
    </xf>
    <xf numFmtId="173" fontId="175" fillId="0" borderId="22" xfId="42" applyNumberFormat="1" applyFont="1" applyFill="1" applyBorder="1" applyAlignment="1">
      <alignment horizontal="center" vertical="top"/>
    </xf>
    <xf numFmtId="4" fontId="175" fillId="0" borderId="22" xfId="42" applyNumberFormat="1" applyFont="1" applyBorder="1" applyAlignment="1">
      <alignment horizontal="center" vertical="top"/>
    </xf>
    <xf numFmtId="173" fontId="35" fillId="0" borderId="22" xfId="42" applyNumberFormat="1" applyFont="1" applyBorder="1" applyAlignment="1">
      <alignment horizontal="center" vertical="top"/>
    </xf>
    <xf numFmtId="173" fontId="185" fillId="0" borderId="22" xfId="42" applyNumberFormat="1" applyFont="1" applyFill="1" applyBorder="1" applyAlignment="1">
      <alignment horizontal="center" vertical="top"/>
    </xf>
    <xf numFmtId="0" fontId="186" fillId="26" borderId="20" xfId="42" applyFont="1" applyFill="1" applyBorder="1" applyAlignment="1">
      <alignment horizontal="center" vertical="top"/>
    </xf>
    <xf numFmtId="0" fontId="186" fillId="26" borderId="33" xfId="42" applyFont="1" applyFill="1" applyBorder="1" applyAlignment="1">
      <alignment horizontal="center" vertical="top"/>
    </xf>
    <xf numFmtId="0" fontId="186" fillId="26" borderId="22" xfId="42" applyFont="1" applyFill="1" applyBorder="1" applyAlignment="1">
      <alignment horizontal="center" vertical="top"/>
    </xf>
    <xf numFmtId="0" fontId="186" fillId="26" borderId="74" xfId="42" applyFont="1" applyFill="1" applyBorder="1" applyAlignment="1">
      <alignment horizontal="center" vertical="top"/>
    </xf>
    <xf numFmtId="0" fontId="186" fillId="26" borderId="21" xfId="42" applyFont="1" applyFill="1" applyBorder="1" applyAlignment="1">
      <alignment horizontal="center" vertical="top"/>
    </xf>
    <xf numFmtId="0" fontId="186" fillId="26" borderId="77" xfId="42" applyFont="1" applyFill="1" applyBorder="1" applyAlignment="1">
      <alignment horizontal="center" vertical="top"/>
    </xf>
    <xf numFmtId="0" fontId="75" fillId="0" borderId="75" xfId="42" applyFont="1" applyBorder="1" applyAlignment="1">
      <alignment vertical="top" wrapText="1"/>
    </xf>
    <xf numFmtId="0" fontId="177" fillId="0" borderId="0" xfId="42" applyFont="1"/>
    <xf numFmtId="0" fontId="181" fillId="0" borderId="0" xfId="42" applyFont="1" applyAlignment="1">
      <alignment vertical="top"/>
    </xf>
    <xf numFmtId="0" fontId="177" fillId="0" borderId="0" xfId="42" applyFont="1" applyAlignment="1">
      <alignment horizontal="right"/>
    </xf>
    <xf numFmtId="9" fontId="182" fillId="0" borderId="20" xfId="46" applyFont="1" applyFill="1" applyBorder="1" applyAlignment="1">
      <alignment horizontal="center" vertical="top"/>
    </xf>
    <xf numFmtId="173" fontId="77" fillId="0" borderId="20" xfId="42" applyNumberFormat="1" applyFont="1" applyFill="1" applyBorder="1" applyAlignment="1">
      <alignment horizontal="center" vertical="top"/>
    </xf>
    <xf numFmtId="173" fontId="35" fillId="0" borderId="20" xfId="42" applyNumberFormat="1" applyFont="1" applyBorder="1" applyAlignment="1">
      <alignment horizontal="center" vertical="top" wrapText="1"/>
    </xf>
    <xf numFmtId="4" fontId="181" fillId="26" borderId="33" xfId="42" applyNumberFormat="1" applyFont="1" applyFill="1" applyBorder="1" applyAlignment="1">
      <alignment horizontal="center" vertical="top"/>
    </xf>
    <xf numFmtId="173" fontId="35" fillId="0" borderId="74" xfId="42" applyNumberFormat="1" applyFont="1" applyBorder="1" applyAlignment="1">
      <alignment horizontal="center" vertical="top" wrapText="1"/>
    </xf>
    <xf numFmtId="173" fontId="169" fillId="0" borderId="22" xfId="42" applyNumberFormat="1" applyFont="1" applyFill="1" applyBorder="1" applyAlignment="1">
      <alignment horizontal="center" vertical="top"/>
    </xf>
    <xf numFmtId="173" fontId="172" fillId="26" borderId="33" xfId="42" applyNumberFormat="1" applyFont="1" applyFill="1" applyBorder="1" applyAlignment="1">
      <alignment horizontal="center" vertical="top"/>
    </xf>
    <xf numFmtId="0" fontId="75" fillId="0" borderId="0" xfId="42" applyFont="1" applyBorder="1" applyAlignment="1">
      <alignment vertical="top" wrapText="1"/>
    </xf>
    <xf numFmtId="0" fontId="189" fillId="0" borderId="0" xfId="42" applyFont="1"/>
    <xf numFmtId="173" fontId="35" fillId="0" borderId="20" xfId="42" applyNumberFormat="1" applyFont="1" applyBorder="1" applyAlignment="1">
      <alignment horizontal="center" vertical="top"/>
    </xf>
    <xf numFmtId="44" fontId="172" fillId="26" borderId="33" xfId="80" applyFont="1" applyFill="1" applyBorder="1" applyAlignment="1">
      <alignment horizontal="center" vertical="top"/>
    </xf>
    <xf numFmtId="9" fontId="182" fillId="0" borderId="22" xfId="46" applyFont="1" applyBorder="1" applyAlignment="1">
      <alignment horizontal="center" vertical="top" wrapText="1"/>
    </xf>
    <xf numFmtId="173" fontId="77" fillId="0" borderId="22" xfId="42" applyNumberFormat="1" applyFont="1" applyFill="1" applyBorder="1" applyAlignment="1">
      <alignment horizontal="center" vertical="top" wrapText="1"/>
    </xf>
    <xf numFmtId="10" fontId="175" fillId="0" borderId="20" xfId="42" applyNumberFormat="1" applyFont="1" applyFill="1" applyBorder="1" applyAlignment="1">
      <alignment horizontal="center" vertical="top"/>
    </xf>
    <xf numFmtId="173" fontId="175" fillId="0" borderId="20" xfId="42" applyNumberFormat="1" applyFont="1" applyFill="1" applyBorder="1" applyAlignment="1">
      <alignment horizontal="center" vertical="top"/>
    </xf>
    <xf numFmtId="4" fontId="175" fillId="0" borderId="20" xfId="42" applyNumberFormat="1" applyFont="1" applyBorder="1" applyAlignment="1">
      <alignment horizontal="center" vertical="top"/>
    </xf>
    <xf numFmtId="9" fontId="182" fillId="0" borderId="22" xfId="46" applyFont="1" applyFill="1" applyBorder="1" applyAlignment="1">
      <alignment horizontal="center" vertical="top" wrapText="1"/>
    </xf>
    <xf numFmtId="0" fontId="76" fillId="0" borderId="22" xfId="42" applyFont="1" applyFill="1" applyBorder="1" applyAlignment="1">
      <alignment horizontal="center" vertical="top" wrapText="1"/>
    </xf>
    <xf numFmtId="0" fontId="77" fillId="0" borderId="22" xfId="42" applyFont="1" applyFill="1" applyBorder="1" applyAlignment="1">
      <alignment horizontal="center" vertical="top"/>
    </xf>
    <xf numFmtId="0" fontId="97" fillId="0" borderId="22" xfId="42" applyFont="1" applyFill="1" applyBorder="1" applyAlignment="1">
      <alignment horizontal="center" vertical="top" wrapText="1"/>
    </xf>
    <xf numFmtId="0" fontId="184" fillId="0" borderId="22" xfId="42" applyFont="1" applyFill="1" applyBorder="1" applyAlignment="1">
      <alignment horizontal="center" vertical="top"/>
    </xf>
    <xf numFmtId="44" fontId="181" fillId="26" borderId="33" xfId="80" applyFont="1" applyFill="1" applyBorder="1" applyAlignment="1">
      <alignment horizontal="center" vertical="top"/>
    </xf>
    <xf numFmtId="173" fontId="175" fillId="0" borderId="22" xfId="0" applyNumberFormat="1" applyFont="1" applyBorder="1" applyAlignment="1">
      <alignment horizontal="center" vertical="top"/>
    </xf>
    <xf numFmtId="173" fontId="175" fillId="0" borderId="20" xfId="0" applyNumberFormat="1" applyFont="1" applyBorder="1" applyAlignment="1">
      <alignment horizontal="center" vertical="top"/>
    </xf>
    <xf numFmtId="44" fontId="175" fillId="0" borderId="22" xfId="0" applyNumberFormat="1" applyFont="1" applyBorder="1" applyAlignment="1">
      <alignment horizontal="center" vertical="top"/>
    </xf>
    <xf numFmtId="4" fontId="184" fillId="0" borderId="22" xfId="0" applyNumberFormat="1" applyFont="1" applyBorder="1" applyAlignment="1">
      <alignment horizontal="justify" vertical="top"/>
    </xf>
    <xf numFmtId="44" fontId="169" fillId="0" borderId="22" xfId="0" applyNumberFormat="1" applyFont="1" applyBorder="1" applyAlignment="1">
      <alignment horizontal="center" vertical="top"/>
    </xf>
    <xf numFmtId="4" fontId="77" fillId="0" borderId="20" xfId="0" applyNumberFormat="1" applyFont="1" applyBorder="1" applyAlignment="1">
      <alignment horizontal="justify" vertical="justify" wrapText="1"/>
    </xf>
    <xf numFmtId="4" fontId="77" fillId="0" borderId="22" xfId="0" applyNumberFormat="1" applyFont="1" applyBorder="1" applyAlignment="1">
      <alignment horizontal="justify" vertical="justify" wrapText="1"/>
    </xf>
    <xf numFmtId="4" fontId="184" fillId="26" borderId="22" xfId="0" applyNumberFormat="1" applyFont="1" applyFill="1" applyBorder="1" applyAlignment="1">
      <alignment horizontal="center" vertical="justify" wrapText="1"/>
    </xf>
    <xf numFmtId="173" fontId="175" fillId="0" borderId="22" xfId="80" applyNumberFormat="1" applyFont="1" applyFill="1" applyBorder="1" applyAlignment="1">
      <alignment horizontal="center" vertical="top"/>
    </xf>
    <xf numFmtId="44" fontId="183" fillId="26" borderId="33" xfId="0" applyNumberFormat="1" applyFont="1" applyFill="1" applyBorder="1" applyAlignment="1">
      <alignment horizontal="center" vertical="top"/>
    </xf>
    <xf numFmtId="44" fontId="183" fillId="26" borderId="33" xfId="80" applyFont="1" applyFill="1" applyBorder="1" applyAlignment="1">
      <alignment horizontal="center" vertical="top"/>
    </xf>
    <xf numFmtId="4" fontId="184" fillId="26" borderId="33" xfId="0" applyNumberFormat="1" applyFont="1" applyFill="1" applyBorder="1" applyAlignment="1">
      <alignment horizontal="center" vertical="top"/>
    </xf>
    <xf numFmtId="173" fontId="175" fillId="0" borderId="22" xfId="163" applyNumberFormat="1" applyFont="1" applyBorder="1" applyAlignment="1">
      <alignment horizontal="center" vertical="top"/>
    </xf>
    <xf numFmtId="43" fontId="175" fillId="0" borderId="22" xfId="163" applyFont="1" applyBorder="1" applyAlignment="1">
      <alignment horizontal="center" vertical="top"/>
    </xf>
    <xf numFmtId="4" fontId="175" fillId="0" borderId="22" xfId="42" applyNumberFormat="1" applyFont="1" applyFill="1" applyBorder="1" applyAlignment="1">
      <alignment horizontal="center" vertical="top"/>
    </xf>
    <xf numFmtId="4" fontId="77" fillId="0" borderId="22" xfId="0" applyNumberFormat="1" applyFont="1" applyFill="1" applyBorder="1" applyAlignment="1">
      <alignment horizontal="justify" vertical="top"/>
    </xf>
    <xf numFmtId="43" fontId="175" fillId="0" borderId="22" xfId="163" applyFont="1" applyFill="1" applyBorder="1" applyAlignment="1">
      <alignment horizontal="center" vertical="top"/>
    </xf>
    <xf numFmtId="4" fontId="172" fillId="26" borderId="33" xfId="42" applyNumberFormat="1" applyFont="1" applyFill="1" applyBorder="1" applyAlignment="1">
      <alignment horizontal="center" vertical="top"/>
    </xf>
    <xf numFmtId="0" fontId="184" fillId="26" borderId="33" xfId="0" applyFont="1" applyFill="1" applyBorder="1" applyAlignment="1">
      <alignment horizontal="center" vertical="top" wrapText="1"/>
    </xf>
    <xf numFmtId="44" fontId="181" fillId="26" borderId="33" xfId="42" applyNumberFormat="1" applyFont="1" applyFill="1" applyBorder="1" applyAlignment="1">
      <alignment horizontal="center" vertical="top"/>
    </xf>
    <xf numFmtId="173" fontId="77" fillId="0" borderId="0" xfId="42" applyNumberFormat="1" applyFont="1" applyBorder="1" applyAlignment="1">
      <alignment horizontal="center" vertical="top"/>
    </xf>
    <xf numFmtId="173" fontId="172" fillId="26" borderId="42" xfId="42" applyNumberFormat="1" applyFont="1" applyFill="1" applyBorder="1" applyAlignment="1">
      <alignment horizontal="center" vertical="top"/>
    </xf>
    <xf numFmtId="10" fontId="175" fillId="0" borderId="22" xfId="42" applyNumberFormat="1" applyFont="1" applyBorder="1" applyAlignment="1">
      <alignment horizontal="center" vertical="top"/>
    </xf>
    <xf numFmtId="173" fontId="175" fillId="0" borderId="22" xfId="42" applyNumberFormat="1" applyFont="1" applyBorder="1" applyAlignment="1">
      <alignment horizontal="center" vertical="top"/>
    </xf>
    <xf numFmtId="173" fontId="181" fillId="0" borderId="33" xfId="42" applyNumberFormat="1" applyFont="1" applyFill="1" applyBorder="1" applyAlignment="1">
      <alignment horizontal="center" vertical="top"/>
    </xf>
    <xf numFmtId="4" fontId="184" fillId="0" borderId="33" xfId="42" applyNumberFormat="1" applyFont="1" applyFill="1" applyBorder="1" applyAlignment="1">
      <alignment horizontal="center" vertical="top"/>
    </xf>
    <xf numFmtId="175" fontId="77" fillId="0" borderId="33" xfId="42" applyNumberFormat="1" applyFont="1" applyFill="1" applyBorder="1" applyAlignment="1">
      <alignment horizontal="justify" vertical="top"/>
    </xf>
    <xf numFmtId="173" fontId="35" fillId="0" borderId="73" xfId="42" applyNumberFormat="1" applyFont="1" applyBorder="1" applyAlignment="1">
      <alignment horizontal="center" vertical="top" wrapText="1"/>
    </xf>
    <xf numFmtId="0" fontId="35" fillId="0" borderId="0" xfId="42" applyFont="1" applyFill="1"/>
    <xf numFmtId="173" fontId="35" fillId="0" borderId="22" xfId="42" applyNumberFormat="1" applyFont="1" applyFill="1" applyBorder="1" applyAlignment="1">
      <alignment horizontal="center" vertical="top" wrapText="1"/>
    </xf>
    <xf numFmtId="4" fontId="183" fillId="0" borderId="22" xfId="42" applyNumberFormat="1" applyFont="1" applyBorder="1" applyAlignment="1">
      <alignment horizontal="center" vertical="top"/>
    </xf>
    <xf numFmtId="0" fontId="97" fillId="0" borderId="22" xfId="42" applyFont="1" applyFill="1" applyBorder="1" applyAlignment="1">
      <alignment horizontal="justify" vertical="top" wrapText="1"/>
    </xf>
    <xf numFmtId="173" fontId="169" fillId="0" borderId="20" xfId="42" applyNumberFormat="1" applyFont="1" applyBorder="1" applyAlignment="1">
      <alignment horizontal="center" vertical="top"/>
    </xf>
    <xf numFmtId="4" fontId="169" fillId="0" borderId="20" xfId="42" applyNumberFormat="1" applyFont="1" applyBorder="1" applyAlignment="1">
      <alignment horizontal="center" vertical="top"/>
    </xf>
    <xf numFmtId="4" fontId="77" fillId="0" borderId="20" xfId="42" applyNumberFormat="1" applyFont="1" applyBorder="1" applyAlignment="1">
      <alignment horizontal="justify" vertical="top"/>
    </xf>
    <xf numFmtId="175" fontId="77" fillId="0" borderId="20" xfId="42" applyNumberFormat="1" applyFont="1" applyBorder="1" applyAlignment="1">
      <alignment horizontal="center" vertical="top"/>
    </xf>
    <xf numFmtId="0" fontId="35" fillId="0" borderId="0" xfId="42" applyFont="1" applyBorder="1"/>
    <xf numFmtId="0" fontId="77" fillId="0" borderId="22" xfId="0" applyFont="1" applyFill="1" applyBorder="1" applyAlignment="1">
      <alignment horizontal="justify" vertical="top" wrapText="1"/>
    </xf>
    <xf numFmtId="0" fontId="77" fillId="0" borderId="22" xfId="0" applyFont="1" applyFill="1" applyBorder="1" applyAlignment="1">
      <alignment horizontal="center" vertical="top"/>
    </xf>
    <xf numFmtId="173" fontId="35" fillId="0" borderId="22" xfId="42" applyNumberFormat="1" applyFont="1" applyFill="1" applyBorder="1" applyAlignment="1">
      <alignment horizontal="center" vertical="top"/>
    </xf>
    <xf numFmtId="4" fontId="168" fillId="0" borderId="22" xfId="0" applyNumberFormat="1" applyFont="1" applyBorder="1" applyAlignment="1">
      <alignment horizontal="justify" vertical="top"/>
    </xf>
    <xf numFmtId="173" fontId="35" fillId="0" borderId="0" xfId="42" applyNumberFormat="1" applyFont="1" applyBorder="1" applyAlignment="1">
      <alignment horizontal="center" vertical="top"/>
    </xf>
    <xf numFmtId="9" fontId="182" fillId="0" borderId="0" xfId="46" applyFont="1" applyBorder="1" applyAlignment="1">
      <alignment horizontal="center" vertical="top"/>
    </xf>
    <xf numFmtId="10" fontId="175" fillId="0" borderId="0" xfId="42" applyNumberFormat="1" applyFont="1" applyBorder="1" applyAlignment="1">
      <alignment horizontal="center" vertical="top"/>
    </xf>
    <xf numFmtId="10" fontId="175" fillId="0" borderId="0" xfId="42" applyNumberFormat="1" applyFont="1" applyFill="1" applyBorder="1" applyAlignment="1">
      <alignment horizontal="center" vertical="top"/>
    </xf>
    <xf numFmtId="173" fontId="35" fillId="0" borderId="21" xfId="42" applyNumberFormat="1" applyFont="1" applyBorder="1" applyAlignment="1">
      <alignment horizontal="center" vertical="top"/>
    </xf>
    <xf numFmtId="175" fontId="77" fillId="0" borderId="22" xfId="42" applyNumberFormat="1" applyFont="1" applyFill="1" applyBorder="1" applyAlignment="1">
      <alignment horizontal="justify" vertical="top"/>
    </xf>
    <xf numFmtId="10" fontId="180" fillId="0" borderId="22" xfId="42" applyNumberFormat="1" applyFont="1" applyFill="1" applyBorder="1" applyAlignment="1">
      <alignment horizontal="center" vertical="top"/>
    </xf>
    <xf numFmtId="10" fontId="188" fillId="0" borderId="22" xfId="42" applyNumberFormat="1" applyFont="1" applyFill="1" applyBorder="1" applyAlignment="1">
      <alignment horizontal="center" vertical="top"/>
    </xf>
    <xf numFmtId="173" fontId="35" fillId="26" borderId="33" xfId="42" applyNumberFormat="1" applyFont="1" applyFill="1" applyBorder="1" applyAlignment="1">
      <alignment horizontal="center" vertical="top"/>
    </xf>
    <xf numFmtId="173" fontId="175" fillId="26" borderId="33" xfId="42" applyNumberFormat="1" applyFont="1" applyFill="1" applyBorder="1" applyAlignment="1">
      <alignment horizontal="center" vertical="top"/>
    </xf>
    <xf numFmtId="4" fontId="175" fillId="26" borderId="33" xfId="42" applyNumberFormat="1" applyFont="1" applyFill="1" applyBorder="1" applyAlignment="1">
      <alignment horizontal="center" vertical="top"/>
    </xf>
    <xf numFmtId="4" fontId="77" fillId="0" borderId="22" xfId="42" applyNumberFormat="1" applyFont="1" applyFill="1" applyBorder="1" applyAlignment="1">
      <alignment horizontal="justify" vertical="justify" wrapText="1"/>
    </xf>
    <xf numFmtId="175" fontId="77" fillId="0" borderId="22" xfId="42" applyNumberFormat="1" applyFont="1" applyFill="1" applyBorder="1" applyAlignment="1">
      <alignment horizontal="center" vertical="top"/>
    </xf>
    <xf numFmtId="4" fontId="75" fillId="26" borderId="33" xfId="42" applyNumberFormat="1" applyFont="1" applyFill="1" applyBorder="1" applyAlignment="1">
      <alignment horizontal="center" vertical="top"/>
    </xf>
    <xf numFmtId="175" fontId="77" fillId="26" borderId="33" xfId="42" applyNumberFormat="1" applyFont="1" applyFill="1" applyBorder="1" applyAlignment="1">
      <alignment horizontal="center" vertical="top"/>
    </xf>
    <xf numFmtId="173" fontId="183" fillId="26" borderId="33" xfId="42" applyNumberFormat="1" applyFont="1" applyFill="1" applyBorder="1" applyAlignment="1">
      <alignment horizontal="center" vertical="top"/>
    </xf>
    <xf numFmtId="4" fontId="183" fillId="26" borderId="33" xfId="42" applyNumberFormat="1" applyFont="1" applyFill="1" applyBorder="1" applyAlignment="1">
      <alignment horizontal="center" vertical="top"/>
    </xf>
    <xf numFmtId="4" fontId="184" fillId="26" borderId="33" xfId="0" applyNumberFormat="1" applyFont="1" applyFill="1" applyBorder="1" applyAlignment="1">
      <alignment horizontal="justify" vertical="top"/>
    </xf>
    <xf numFmtId="0" fontId="77" fillId="26" borderId="33" xfId="0" applyFont="1" applyFill="1" applyBorder="1" applyAlignment="1">
      <alignment horizontal="center" vertical="top" wrapText="1"/>
    </xf>
    <xf numFmtId="0" fontId="97" fillId="26" borderId="33" xfId="42" applyFont="1" applyFill="1" applyBorder="1" applyAlignment="1">
      <alignment horizontal="center" vertical="top" wrapText="1"/>
    </xf>
    <xf numFmtId="177" fontId="77" fillId="0" borderId="22" xfId="42" applyNumberFormat="1" applyFont="1" applyFill="1" applyBorder="1" applyAlignment="1">
      <alignment horizontal="center" vertical="top"/>
    </xf>
    <xf numFmtId="43" fontId="45" fillId="0" borderId="0" xfId="0" applyNumberFormat="1" applyFont="1" applyAlignment="1"/>
    <xf numFmtId="0" fontId="136" fillId="0" borderId="0" xfId="0" applyFont="1" applyAlignment="1"/>
    <xf numFmtId="0" fontId="39" fillId="28" borderId="0" xfId="60" applyFont="1" applyFill="1" applyAlignment="1">
      <alignment horizontal="center" vertical="center"/>
    </xf>
    <xf numFmtId="0" fontId="41" fillId="28" borderId="0" xfId="60" applyFont="1" applyFill="1" applyAlignment="1">
      <alignment horizontal="center" vertical="center"/>
    </xf>
    <xf numFmtId="0" fontId="41" fillId="28" borderId="0" xfId="60" applyFont="1" applyFill="1" applyBorder="1" applyAlignment="1">
      <alignment horizontal="center" vertical="center"/>
    </xf>
    <xf numFmtId="43" fontId="20" fillId="28" borderId="62" xfId="57" applyNumberFormat="1" applyFont="1" applyFill="1" applyBorder="1" applyAlignment="1">
      <alignment horizontal="center" vertical="center"/>
    </xf>
    <xf numFmtId="43" fontId="20" fillId="28" borderId="19" xfId="57" applyNumberFormat="1" applyFont="1" applyFill="1" applyBorder="1" applyAlignment="1">
      <alignment horizontal="center" vertical="center" wrapText="1"/>
    </xf>
    <xf numFmtId="43" fontId="20" fillId="28" borderId="18" xfId="57" applyNumberFormat="1" applyFont="1" applyFill="1" applyBorder="1" applyAlignment="1">
      <alignment horizontal="center" vertical="center" wrapText="1"/>
    </xf>
    <xf numFmtId="43" fontId="161" fillId="28" borderId="54" xfId="57" applyNumberFormat="1" applyFont="1" applyFill="1" applyBorder="1" applyAlignment="1">
      <alignment vertical="center"/>
    </xf>
    <xf numFmtId="43" fontId="44" fillId="28" borderId="54" xfId="57" applyNumberFormat="1" applyFont="1" applyFill="1" applyBorder="1" applyAlignment="1">
      <alignment vertical="center"/>
    </xf>
    <xf numFmtId="43" fontId="40" fillId="28" borderId="54" xfId="57" applyNumberFormat="1" applyFont="1" applyFill="1" applyBorder="1" applyAlignment="1">
      <alignment vertical="center"/>
    </xf>
    <xf numFmtId="0" fontId="52" fillId="28" borderId="0" xfId="0" applyFont="1" applyFill="1" applyAlignment="1">
      <alignment horizontal="center" vertical="center" wrapText="1"/>
    </xf>
    <xf numFmtId="0" fontId="46" fillId="28" borderId="0" xfId="39" applyFont="1" applyFill="1"/>
    <xf numFmtId="43" fontId="40" fillId="28" borderId="0" xfId="0" applyNumberFormat="1" applyFont="1" applyFill="1"/>
    <xf numFmtId="0" fontId="40" fillId="28" borderId="0" xfId="39" applyFont="1" applyFill="1"/>
    <xf numFmtId="0" fontId="45" fillId="28" borderId="0" xfId="0" applyFont="1" applyFill="1" applyAlignment="1">
      <alignment horizontal="center"/>
    </xf>
    <xf numFmtId="0" fontId="0" fillId="28" borderId="0" xfId="0" applyFill="1"/>
    <xf numFmtId="0" fontId="54" fillId="0" borderId="0" xfId="39" applyFont="1" applyAlignment="1">
      <alignment horizontal="center"/>
    </xf>
    <xf numFmtId="0" fontId="46" fillId="0" borderId="0" xfId="39" applyFont="1" applyAlignment="1">
      <alignment horizontal="center"/>
    </xf>
    <xf numFmtId="43" fontId="78" fillId="29" borderId="24" xfId="57" applyFont="1" applyFill="1" applyBorder="1" applyAlignment="1">
      <alignment horizontal="center"/>
    </xf>
    <xf numFmtId="43" fontId="78" fillId="29" borderId="39" xfId="57" applyFont="1" applyFill="1" applyBorder="1" applyAlignment="1">
      <alignment horizontal="center"/>
    </xf>
    <xf numFmtId="43" fontId="78" fillId="29" borderId="14" xfId="71" applyFont="1" applyFill="1" applyBorder="1" applyAlignment="1">
      <alignment horizontal="center"/>
    </xf>
    <xf numFmtId="43" fontId="78" fillId="29" borderId="30" xfId="71" applyFont="1" applyFill="1" applyBorder="1" applyAlignment="1">
      <alignment horizontal="center"/>
    </xf>
    <xf numFmtId="49" fontId="78" fillId="29" borderId="14" xfId="71" applyNumberFormat="1" applyFont="1" applyFill="1" applyBorder="1" applyAlignment="1">
      <alignment horizontal="center"/>
    </xf>
    <xf numFmtId="49" fontId="78" fillId="29" borderId="30" xfId="71" applyNumberFormat="1" applyFont="1" applyFill="1" applyBorder="1" applyAlignment="1">
      <alignment horizontal="center"/>
    </xf>
    <xf numFmtId="43" fontId="78" fillId="29" borderId="14" xfId="57" applyFont="1" applyFill="1" applyBorder="1" applyAlignment="1">
      <alignment horizontal="center"/>
    </xf>
    <xf numFmtId="43" fontId="78" fillId="29" borderId="30" xfId="57" applyFont="1" applyFill="1" applyBorder="1" applyAlignment="1">
      <alignment horizontal="center"/>
    </xf>
    <xf numFmtId="0" fontId="49" fillId="0" borderId="0" xfId="39" applyFont="1" applyAlignment="1">
      <alignment horizontal="center"/>
    </xf>
    <xf numFmtId="0" fontId="55" fillId="0" borderId="0" xfId="39" applyFont="1" applyAlignment="1">
      <alignment horizontal="center"/>
    </xf>
    <xf numFmtId="0" fontId="78" fillId="29" borderId="13" xfId="39" applyFont="1" applyFill="1" applyBorder="1" applyAlignment="1">
      <alignment horizontal="center" vertical="center" wrapText="1"/>
    </xf>
    <xf numFmtId="43" fontId="78" fillId="29" borderId="24" xfId="71" applyFont="1" applyFill="1" applyBorder="1" applyAlignment="1">
      <alignment horizontal="center"/>
    </xf>
    <xf numFmtId="43" fontId="78" fillId="29" borderId="39" xfId="71" applyFont="1" applyFill="1" applyBorder="1" applyAlignment="1">
      <alignment horizontal="center"/>
    </xf>
    <xf numFmtId="43" fontId="142" fillId="0" borderId="0" xfId="57" applyFont="1" applyAlignment="1">
      <alignment horizontal="center" vertical="center"/>
    </xf>
    <xf numFmtId="0" fontId="135" fillId="0" borderId="27" xfId="0" applyFont="1" applyBorder="1" applyAlignment="1">
      <alignment horizontal="center" vertical="center"/>
    </xf>
    <xf numFmtId="43" fontId="123" fillId="0" borderId="0" xfId="0" applyNumberFormat="1" applyFont="1" applyAlignment="1">
      <alignment horizontal="center"/>
    </xf>
    <xf numFmtId="0" fontId="123" fillId="0" borderId="0" xfId="0" applyFont="1" applyAlignment="1">
      <alignment horizontal="center"/>
    </xf>
    <xf numFmtId="0" fontId="130" fillId="0" borderId="0" xfId="0" applyFont="1" applyAlignment="1">
      <alignment horizontal="center"/>
    </xf>
    <xf numFmtId="43" fontId="144" fillId="29" borderId="15" xfId="57" applyFont="1" applyFill="1" applyBorder="1" applyAlignment="1">
      <alignment horizontal="center" vertical="center"/>
    </xf>
    <xf numFmtId="43" fontId="144" fillId="29" borderId="28" xfId="57" applyFont="1" applyFill="1" applyBorder="1" applyAlignment="1">
      <alignment horizontal="center" vertical="center"/>
    </xf>
    <xf numFmtId="43" fontId="144" fillId="29" borderId="38" xfId="57" applyFont="1" applyFill="1" applyBorder="1" applyAlignment="1">
      <alignment horizontal="center" vertical="center"/>
    </xf>
    <xf numFmtId="43" fontId="133" fillId="29" borderId="25" xfId="57" applyFont="1" applyFill="1" applyBorder="1" applyAlignment="1">
      <alignment horizontal="center" vertical="center" wrapText="1"/>
    </xf>
    <xf numFmtId="43" fontId="133" fillId="29" borderId="11" xfId="57" applyFont="1" applyFill="1" applyBorder="1" applyAlignment="1">
      <alignment horizontal="center" vertical="center" wrapText="1"/>
    </xf>
    <xf numFmtId="165" fontId="105" fillId="0" borderId="0" xfId="35" applyFont="1" applyAlignment="1">
      <alignment horizontal="center"/>
    </xf>
    <xf numFmtId="165" fontId="110" fillId="0" borderId="0" xfId="35" applyFont="1" applyAlignment="1">
      <alignment horizontal="center"/>
    </xf>
    <xf numFmtId="0" fontId="106" fillId="0" borderId="0" xfId="39" applyFont="1" applyAlignment="1" applyProtection="1">
      <alignment horizontal="center"/>
      <protection locked="0"/>
    </xf>
    <xf numFmtId="0" fontId="106" fillId="0" borderId="0" xfId="39" applyFont="1" applyAlignment="1">
      <alignment horizontal="center"/>
    </xf>
    <xf numFmtId="165" fontId="20" fillId="29" borderId="25" xfId="35" applyFont="1" applyFill="1" applyBorder="1" applyAlignment="1">
      <alignment horizontal="center" vertical="center"/>
    </xf>
    <xf numFmtId="165" fontId="20" fillId="29" borderId="11" xfId="35" applyFont="1" applyFill="1" applyBorder="1" applyAlignment="1">
      <alignment horizontal="center" vertical="center"/>
    </xf>
    <xf numFmtId="0" fontId="20" fillId="29" borderId="25" xfId="39" applyFont="1" applyFill="1" applyBorder="1" applyAlignment="1" applyProtection="1">
      <alignment horizontal="center" vertical="center" wrapText="1"/>
      <protection locked="0"/>
    </xf>
    <xf numFmtId="0" fontId="20" fillId="29" borderId="11" xfId="39" applyFont="1" applyFill="1" applyBorder="1" applyAlignment="1" applyProtection="1">
      <alignment horizontal="center" vertical="center" wrapText="1"/>
      <protection locked="0"/>
    </xf>
    <xf numFmtId="43" fontId="45" fillId="0" borderId="0" xfId="39" applyNumberFormat="1" applyFont="1" applyAlignment="1">
      <alignment horizontal="center"/>
    </xf>
    <xf numFmtId="0" fontId="45" fillId="0" borderId="0" xfId="39" applyFont="1" applyFill="1" applyAlignment="1">
      <alignment horizontal="center"/>
    </xf>
    <xf numFmtId="0" fontId="52" fillId="0" borderId="0" xfId="0" applyFont="1" applyAlignment="1">
      <alignment horizontal="center" vertical="center"/>
    </xf>
    <xf numFmtId="43" fontId="37" fillId="0" borderId="0" xfId="0" applyNumberFormat="1" applyFont="1" applyAlignment="1">
      <alignment horizontal="center"/>
    </xf>
    <xf numFmtId="0" fontId="37" fillId="0" borderId="0" xfId="0" applyFont="1" applyAlignment="1">
      <alignment horizontal="center"/>
    </xf>
    <xf numFmtId="0" fontId="103" fillId="0" borderId="0" xfId="0" applyFont="1" applyAlignment="1">
      <alignment horizontal="center"/>
    </xf>
    <xf numFmtId="0" fontId="52" fillId="0" borderId="36" xfId="0" applyFont="1" applyBorder="1" applyAlignment="1">
      <alignment horizontal="center" vertical="center" wrapText="1"/>
    </xf>
    <xf numFmtId="43" fontId="54" fillId="0" borderId="0" xfId="0" applyNumberFormat="1" applyFont="1" applyAlignment="1">
      <alignment horizontal="center"/>
    </xf>
    <xf numFmtId="0" fontId="54" fillId="0" borderId="0" xfId="0" applyFont="1" applyAlignment="1">
      <alignment horizontal="center"/>
    </xf>
    <xf numFmtId="43" fontId="46" fillId="0" borderId="0" xfId="0" applyNumberFormat="1" applyFont="1" applyAlignment="1">
      <alignment horizontal="center"/>
    </xf>
    <xf numFmtId="0" fontId="46" fillId="0" borderId="0" xfId="0" applyFont="1" applyAlignment="1">
      <alignment horizontal="center"/>
    </xf>
    <xf numFmtId="165" fontId="55" fillId="0" borderId="0" xfId="34" applyFont="1" applyFill="1" applyAlignment="1">
      <alignment horizontal="center"/>
    </xf>
    <xf numFmtId="165" fontId="39" fillId="0" borderId="0" xfId="34" applyFont="1" applyFill="1" applyBorder="1" applyAlignment="1">
      <alignment horizontal="center" vertical="center"/>
    </xf>
    <xf numFmtId="165" fontId="39" fillId="0" borderId="0" xfId="34" applyFont="1" applyAlignment="1">
      <alignment horizontal="center"/>
    </xf>
    <xf numFmtId="49" fontId="79" fillId="29" borderId="1" xfId="34" applyNumberFormat="1" applyFont="1" applyFill="1" applyBorder="1" applyAlignment="1">
      <alignment horizontal="center" vertical="center"/>
    </xf>
    <xf numFmtId="49" fontId="58" fillId="29" borderId="1" xfId="0" applyNumberFormat="1" applyFont="1" applyFill="1" applyBorder="1" applyAlignment="1">
      <alignment horizontal="center" vertical="center"/>
    </xf>
    <xf numFmtId="165" fontId="79" fillId="29" borderId="1" xfId="34" applyFont="1" applyFill="1" applyBorder="1" applyAlignment="1">
      <alignment horizontal="center" vertical="center"/>
    </xf>
    <xf numFmtId="0" fontId="58" fillId="29" borderId="1" xfId="0" applyFont="1" applyFill="1" applyBorder="1" applyAlignment="1">
      <alignment vertical="center"/>
    </xf>
    <xf numFmtId="0" fontId="79" fillId="29" borderId="19" xfId="0" applyFont="1" applyFill="1" applyBorder="1" applyAlignment="1">
      <alignment horizontal="center" vertical="center"/>
    </xf>
    <xf numFmtId="0" fontId="79" fillId="29" borderId="23" xfId="0" applyFont="1" applyFill="1" applyBorder="1" applyAlignment="1">
      <alignment horizontal="center" vertical="center"/>
    </xf>
    <xf numFmtId="0" fontId="79" fillId="29" borderId="35" xfId="0" applyFont="1" applyFill="1" applyBorder="1" applyAlignment="1">
      <alignment horizontal="center" vertical="center"/>
    </xf>
    <xf numFmtId="0" fontId="79" fillId="29" borderId="46" xfId="0" applyFont="1" applyFill="1" applyBorder="1" applyAlignment="1">
      <alignment horizontal="center" vertical="center"/>
    </xf>
    <xf numFmtId="49" fontId="58" fillId="29" borderId="1" xfId="0" applyNumberFormat="1" applyFont="1" applyFill="1" applyBorder="1" applyAlignment="1">
      <alignment vertical="center"/>
    </xf>
    <xf numFmtId="0" fontId="45" fillId="0" borderId="0" xfId="0" applyFont="1" applyAlignment="1">
      <alignment horizontal="center"/>
    </xf>
    <xf numFmtId="0" fontId="52" fillId="0" borderId="0" xfId="0" applyFont="1" applyAlignment="1">
      <alignment horizontal="center"/>
    </xf>
    <xf numFmtId="0" fontId="20" fillId="29" borderId="26" xfId="0" applyFont="1" applyFill="1" applyBorder="1" applyAlignment="1">
      <alignment horizontal="center" vertical="center"/>
    </xf>
    <xf numFmtId="0" fontId="20" fillId="29" borderId="27" xfId="0" applyFont="1" applyFill="1" applyBorder="1" applyAlignment="1">
      <alignment horizontal="center" vertical="center"/>
    </xf>
    <xf numFmtId="0" fontId="45" fillId="0" borderId="0" xfId="0" applyFont="1" applyFill="1" applyAlignment="1">
      <alignment horizontal="center"/>
    </xf>
    <xf numFmtId="0" fontId="123" fillId="0" borderId="0" xfId="83" applyNumberFormat="1" applyFont="1" applyAlignment="1" applyProtection="1">
      <alignment horizontal="center" vertical="center"/>
      <protection locked="0"/>
    </xf>
    <xf numFmtId="43" fontId="45" fillId="0" borderId="0" xfId="0" applyNumberFormat="1" applyFont="1" applyAlignment="1">
      <alignment horizontal="center"/>
    </xf>
    <xf numFmtId="0" fontId="95" fillId="0" borderId="0" xfId="83" applyNumberFormat="1" applyFont="1" applyAlignment="1" applyProtection="1">
      <alignment horizontal="center" vertical="center"/>
      <protection locked="0"/>
    </xf>
    <xf numFmtId="0" fontId="122" fillId="0" borderId="0" xfId="83" applyNumberFormat="1" applyFont="1" applyAlignment="1" applyProtection="1">
      <alignment horizontal="center" vertical="center"/>
      <protection locked="0"/>
    </xf>
    <xf numFmtId="0" fontId="90" fillId="29" borderId="53" xfId="83" applyFont="1" applyFill="1" applyBorder="1" applyAlignment="1">
      <alignment horizontal="center" vertical="center"/>
    </xf>
    <xf numFmtId="0" fontId="44" fillId="0" borderId="0" xfId="0" applyFont="1" applyAlignment="1">
      <alignment horizontal="center" vertical="center"/>
    </xf>
    <xf numFmtId="0" fontId="90" fillId="29" borderId="53" xfId="0" applyFont="1" applyFill="1" applyBorder="1" applyAlignment="1">
      <alignment horizontal="center" vertical="center"/>
    </xf>
    <xf numFmtId="0" fontId="90" fillId="29" borderId="53" xfId="83" applyNumberFormat="1" applyFont="1" applyFill="1" applyBorder="1" applyAlignment="1" applyProtection="1">
      <alignment horizontal="center" vertical="center"/>
      <protection locked="0"/>
    </xf>
    <xf numFmtId="0" fontId="52" fillId="0" borderId="16"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29" xfId="0" applyFont="1" applyBorder="1" applyAlignment="1">
      <alignment horizontal="center" vertical="center" wrapText="1"/>
    </xf>
    <xf numFmtId="0" fontId="46" fillId="0" borderId="16" xfId="0" applyFont="1" applyBorder="1" applyAlignment="1">
      <alignment horizontal="center"/>
    </xf>
    <xf numFmtId="0" fontId="46" fillId="0" borderId="0" xfId="0" applyFont="1" applyBorder="1" applyAlignment="1">
      <alignment horizontal="center"/>
    </xf>
    <xf numFmtId="0" fontId="46" fillId="0" borderId="29" xfId="0" applyFont="1" applyBorder="1" applyAlignment="1">
      <alignment horizontal="center"/>
    </xf>
    <xf numFmtId="165" fontId="55" fillId="0" borderId="0" xfId="35" applyFont="1" applyAlignment="1">
      <alignment horizontal="center"/>
    </xf>
    <xf numFmtId="165" fontId="39" fillId="0" borderId="0" xfId="35" applyFont="1" applyAlignment="1">
      <alignment horizontal="center"/>
    </xf>
    <xf numFmtId="0" fontId="79" fillId="29" borderId="36" xfId="0" applyFont="1" applyFill="1" applyBorder="1" applyAlignment="1">
      <alignment horizontal="center" vertical="center"/>
    </xf>
    <xf numFmtId="0" fontId="79" fillId="29" borderId="37" xfId="0" applyFont="1" applyFill="1" applyBorder="1" applyAlignment="1">
      <alignment horizontal="center" vertical="center"/>
    </xf>
    <xf numFmtId="0" fontId="54" fillId="0" borderId="16" xfId="0" applyFont="1" applyBorder="1" applyAlignment="1">
      <alignment horizontal="center"/>
    </xf>
    <xf numFmtId="0" fontId="54" fillId="0" borderId="0" xfId="0" applyFont="1" applyBorder="1" applyAlignment="1">
      <alignment horizontal="center"/>
    </xf>
    <xf numFmtId="0" fontId="54" fillId="0" borderId="29" xfId="0" applyFont="1" applyBorder="1" applyAlignment="1">
      <alignment horizontal="center"/>
    </xf>
    <xf numFmtId="0" fontId="64" fillId="0" borderId="24" xfId="0" applyFont="1" applyFill="1" applyBorder="1" applyAlignment="1">
      <alignment horizontal="center" vertical="center" wrapText="1"/>
    </xf>
    <xf numFmtId="0" fontId="64" fillId="0" borderId="26" xfId="0" applyFont="1" applyFill="1" applyBorder="1" applyAlignment="1">
      <alignment horizontal="center" vertical="center" wrapText="1"/>
    </xf>
    <xf numFmtId="0" fontId="64" fillId="0" borderId="39" xfId="0" applyFont="1" applyFill="1" applyBorder="1" applyAlignment="1">
      <alignment horizontal="center" vertical="center" wrapText="1"/>
    </xf>
    <xf numFmtId="0" fontId="64" fillId="0" borderId="16"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29" xfId="0" applyFont="1" applyFill="1" applyBorder="1" applyAlignment="1">
      <alignment horizontal="center" vertical="center" wrapText="1"/>
    </xf>
    <xf numFmtId="165" fontId="26" fillId="30" borderId="15" xfId="35" applyFont="1" applyFill="1" applyBorder="1" applyAlignment="1">
      <alignment vertical="center" wrapText="1"/>
    </xf>
    <xf numFmtId="0" fontId="109" fillId="0" borderId="28" xfId="70" applyBorder="1" applyAlignment="1">
      <alignment wrapText="1"/>
    </xf>
    <xf numFmtId="0" fontId="109" fillId="0" borderId="38" xfId="70" applyBorder="1" applyAlignment="1">
      <alignment wrapText="1"/>
    </xf>
    <xf numFmtId="0" fontId="52" fillId="0" borderId="0" xfId="0" applyFont="1" applyAlignment="1">
      <alignment horizontal="center" vertical="center" wrapText="1"/>
    </xf>
    <xf numFmtId="165" fontId="78" fillId="29" borderId="24" xfId="35" applyFont="1" applyFill="1" applyBorder="1" applyAlignment="1">
      <alignment horizontal="center" vertical="center" wrapText="1"/>
    </xf>
    <xf numFmtId="165" fontId="78" fillId="29" borderId="26" xfId="35" applyFont="1" applyFill="1" applyBorder="1" applyAlignment="1">
      <alignment horizontal="center" vertical="center" wrapText="1"/>
    </xf>
    <xf numFmtId="165" fontId="78" fillId="29" borderId="39" xfId="35" applyFont="1" applyFill="1" applyBorder="1" applyAlignment="1">
      <alignment horizontal="center" vertical="center" wrapText="1"/>
    </xf>
    <xf numFmtId="165" fontId="78" fillId="29" borderId="14" xfId="35" applyFont="1" applyFill="1" applyBorder="1" applyAlignment="1">
      <alignment horizontal="center" vertical="center" wrapText="1"/>
    </xf>
    <xf numFmtId="165" fontId="78" fillId="29" borderId="27" xfId="35" applyFont="1" applyFill="1" applyBorder="1" applyAlignment="1">
      <alignment horizontal="center" vertical="center" wrapText="1"/>
    </xf>
    <xf numFmtId="165" fontId="78" fillId="29" borderId="30" xfId="35" applyFont="1" applyFill="1" applyBorder="1" applyAlignment="1">
      <alignment horizontal="center" vertical="center" wrapText="1"/>
    </xf>
    <xf numFmtId="165" fontId="41" fillId="0" borderId="17" xfId="35" applyFont="1" applyFill="1" applyBorder="1" applyAlignment="1">
      <alignment vertical="center" wrapText="1"/>
    </xf>
    <xf numFmtId="0" fontId="109" fillId="0" borderId="31" xfId="70" applyBorder="1" applyAlignment="1">
      <alignment vertical="center" wrapText="1"/>
    </xf>
    <xf numFmtId="0" fontId="109" fillId="0" borderId="32" xfId="70" applyBorder="1" applyAlignment="1">
      <alignment vertical="center" wrapText="1"/>
    </xf>
    <xf numFmtId="165" fontId="26" fillId="30" borderId="28" xfId="35" applyFont="1" applyFill="1" applyBorder="1" applyAlignment="1">
      <alignment vertical="center" wrapText="1"/>
    </xf>
    <xf numFmtId="42" fontId="154" fillId="0" borderId="0" xfId="0" applyNumberFormat="1" applyFont="1" applyAlignment="1">
      <alignment horizontal="center" vertical="center"/>
    </xf>
    <xf numFmtId="42" fontId="123" fillId="0" borderId="0" xfId="0" applyNumberFormat="1" applyFont="1" applyAlignment="1">
      <alignment horizontal="center" vertical="center"/>
    </xf>
    <xf numFmtId="49" fontId="122" fillId="0" borderId="0" xfId="0" applyNumberFormat="1" applyFont="1" applyAlignment="1">
      <alignment horizontal="center" vertical="center"/>
    </xf>
    <xf numFmtId="49" fontId="133" fillId="29" borderId="25" xfId="0" applyNumberFormat="1" applyFont="1" applyFill="1" applyBorder="1" applyAlignment="1">
      <alignment horizontal="center" vertical="center" wrapText="1"/>
    </xf>
    <xf numFmtId="49" fontId="133" fillId="29" borderId="11" xfId="0" applyNumberFormat="1" applyFont="1" applyFill="1" applyBorder="1" applyAlignment="1">
      <alignment horizontal="center" vertical="center" wrapText="1"/>
    </xf>
    <xf numFmtId="0" fontId="133" fillId="29" borderId="25" xfId="0" applyFont="1" applyFill="1" applyBorder="1" applyAlignment="1">
      <alignment horizontal="center" vertical="center" wrapText="1"/>
    </xf>
    <xf numFmtId="0" fontId="133" fillId="29" borderId="11" xfId="0" applyFont="1" applyFill="1" applyBorder="1" applyAlignment="1">
      <alignment horizontal="center" vertical="center" wrapText="1"/>
    </xf>
    <xf numFmtId="0" fontId="133" fillId="29" borderId="13" xfId="0" applyFont="1" applyFill="1" applyBorder="1" applyAlignment="1">
      <alignment horizontal="center" vertical="center" wrapText="1"/>
    </xf>
    <xf numFmtId="0" fontId="130" fillId="0" borderId="13" xfId="0" applyFont="1" applyBorder="1" applyAlignment="1">
      <alignment horizontal="center" vertical="center" wrapText="1"/>
    </xf>
    <xf numFmtId="0" fontId="122" fillId="0" borderId="0" xfId="72" applyFont="1" applyAlignment="1">
      <alignment horizontal="left" vertical="center" wrapText="1"/>
    </xf>
    <xf numFmtId="43" fontId="123" fillId="0" borderId="0" xfId="72" applyNumberFormat="1" applyFont="1" applyAlignment="1">
      <alignment horizontal="center"/>
    </xf>
    <xf numFmtId="43" fontId="95" fillId="0" borderId="0" xfId="72" applyNumberFormat="1" applyFont="1" applyAlignment="1">
      <alignment horizontal="center"/>
    </xf>
    <xf numFmtId="0" fontId="123" fillId="0" borderId="0" xfId="72" applyFont="1" applyAlignment="1">
      <alignment horizontal="center"/>
    </xf>
    <xf numFmtId="0" fontId="95" fillId="0" borderId="0" xfId="72" applyFont="1" applyFill="1" applyAlignment="1">
      <alignment horizontal="center"/>
    </xf>
    <xf numFmtId="0" fontId="122" fillId="0" borderId="0" xfId="0" applyFont="1" applyAlignment="1">
      <alignment horizontal="left" vertical="center" wrapText="1"/>
    </xf>
    <xf numFmtId="43" fontId="95" fillId="0" borderId="0" xfId="0" applyNumberFormat="1" applyFont="1" applyAlignment="1">
      <alignment horizontal="center"/>
    </xf>
    <xf numFmtId="0" fontId="95" fillId="0" borderId="0" xfId="0" applyFont="1" applyFill="1" applyAlignment="1">
      <alignment horizontal="center"/>
    </xf>
    <xf numFmtId="0" fontId="135" fillId="0" borderId="0" xfId="60" applyFont="1" applyAlignment="1">
      <alignment horizontal="center" vertical="center"/>
    </xf>
    <xf numFmtId="0" fontId="136" fillId="0" borderId="0" xfId="60" applyFont="1" applyBorder="1" applyAlignment="1">
      <alignment horizontal="center" vertical="center"/>
    </xf>
    <xf numFmtId="43" fontId="156" fillId="29" borderId="54" xfId="57" applyNumberFormat="1" applyFont="1" applyFill="1" applyBorder="1" applyAlignment="1">
      <alignment horizontal="center" vertical="center" wrapText="1"/>
    </xf>
    <xf numFmtId="0" fontId="145" fillId="29" borderId="54" xfId="60" applyFont="1" applyFill="1" applyBorder="1" applyAlignment="1">
      <alignment horizontal="center" vertical="center" wrapText="1"/>
    </xf>
    <xf numFmtId="43" fontId="156" fillId="29" borderId="54" xfId="57" applyNumberFormat="1" applyFont="1" applyFill="1" applyBorder="1" applyAlignment="1">
      <alignment horizontal="center" vertical="center"/>
    </xf>
    <xf numFmtId="43" fontId="156" fillId="29" borderId="55" xfId="60" applyNumberFormat="1" applyFont="1" applyFill="1" applyBorder="1" applyAlignment="1">
      <alignment horizontal="center" vertical="center" wrapText="1"/>
    </xf>
    <xf numFmtId="43" fontId="156" fillId="29" borderId="61" xfId="60" applyNumberFormat="1" applyFont="1" applyFill="1" applyBorder="1" applyAlignment="1">
      <alignment horizontal="center" vertical="center" wrapText="1"/>
    </xf>
    <xf numFmtId="0" fontId="156" fillId="29" borderId="54" xfId="60" applyFont="1" applyFill="1" applyBorder="1" applyAlignment="1">
      <alignment horizontal="center" vertical="center" wrapText="1"/>
    </xf>
    <xf numFmtId="0" fontId="20" fillId="29" borderId="19" xfId="0" applyFont="1" applyFill="1" applyBorder="1" applyAlignment="1">
      <alignment horizontal="center" vertical="center" wrapText="1"/>
    </xf>
    <xf numFmtId="0" fontId="20" fillId="29" borderId="23" xfId="0" applyFont="1" applyFill="1" applyBorder="1" applyAlignment="1">
      <alignment horizontal="center" vertical="center" wrapText="1"/>
    </xf>
    <xf numFmtId="43" fontId="20" fillId="29" borderId="35" xfId="57" applyFont="1" applyFill="1" applyBorder="1" applyAlignment="1">
      <alignment horizontal="center" vertical="center" wrapText="1"/>
    </xf>
    <xf numFmtId="43" fontId="20" fillId="29" borderId="36" xfId="57" applyFont="1" applyFill="1" applyBorder="1" applyAlignment="1">
      <alignment horizontal="center" vertical="center" wrapText="1"/>
    </xf>
    <xf numFmtId="0" fontId="55"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0" fontId="20" fillId="29" borderId="1" xfId="60" applyFont="1" applyFill="1" applyBorder="1" applyAlignment="1">
      <alignment horizontal="center" vertical="center" wrapText="1"/>
    </xf>
    <xf numFmtId="43" fontId="20" fillId="29" borderId="1" xfId="57" applyNumberFormat="1" applyFont="1" applyFill="1" applyBorder="1" applyAlignment="1">
      <alignment horizontal="center" vertical="center"/>
    </xf>
    <xf numFmtId="0" fontId="39" fillId="0" borderId="0" xfId="60" applyFont="1" applyAlignment="1">
      <alignment horizontal="center" vertical="center"/>
    </xf>
    <xf numFmtId="0" fontId="41" fillId="0" borderId="0" xfId="60" applyFont="1" applyAlignment="1">
      <alignment horizontal="center" vertical="center"/>
    </xf>
    <xf numFmtId="0" fontId="41" fillId="0" borderId="0" xfId="60" applyFont="1" applyBorder="1" applyAlignment="1">
      <alignment horizontal="center" vertical="center"/>
    </xf>
    <xf numFmtId="0" fontId="62" fillId="24" borderId="40" xfId="0" applyFont="1" applyFill="1" applyBorder="1" applyAlignment="1">
      <alignment horizontal="center" vertical="center" wrapText="1"/>
    </xf>
    <xf numFmtId="0" fontId="62" fillId="24" borderId="41" xfId="0" applyFont="1" applyFill="1" applyBorder="1" applyAlignment="1">
      <alignment horizontal="center" vertical="center" wrapText="1"/>
    </xf>
    <xf numFmtId="0" fontId="45" fillId="0" borderId="0" xfId="0" applyFont="1" applyAlignment="1">
      <alignment horizontal="center" vertical="center" wrapText="1"/>
    </xf>
    <xf numFmtId="0" fontId="55" fillId="0" borderId="0" xfId="0" applyFont="1" applyAlignment="1">
      <alignment horizontal="center"/>
    </xf>
    <xf numFmtId="0" fontId="80" fillId="29" borderId="40" xfId="0" applyFont="1" applyFill="1" applyBorder="1" applyAlignment="1">
      <alignment horizontal="center" vertical="center" wrapText="1"/>
    </xf>
    <xf numFmtId="0" fontId="80" fillId="29" borderId="41" xfId="0" applyFont="1" applyFill="1" applyBorder="1" applyAlignment="1">
      <alignment horizontal="center" vertical="center" wrapText="1"/>
    </xf>
    <xf numFmtId="165" fontId="62" fillId="0" borderId="0" xfId="35" applyFont="1" applyAlignment="1">
      <alignment horizontal="center"/>
    </xf>
    <xf numFmtId="0" fontId="80" fillId="29" borderId="1" xfId="0" applyFont="1" applyFill="1" applyBorder="1" applyAlignment="1">
      <alignment horizontal="center" vertical="center" wrapText="1"/>
    </xf>
    <xf numFmtId="0" fontId="58" fillId="29" borderId="1" xfId="0" applyFont="1" applyFill="1" applyBorder="1" applyAlignment="1">
      <alignment horizontal="center" vertical="center" wrapText="1"/>
    </xf>
    <xf numFmtId="167" fontId="80" fillId="29" borderId="1" xfId="37" applyNumberFormat="1" applyFont="1" applyFill="1" applyBorder="1" applyAlignment="1">
      <alignment horizontal="center" vertical="center" wrapText="1"/>
    </xf>
    <xf numFmtId="0" fontId="186" fillId="26" borderId="21" xfId="42" applyFont="1" applyFill="1" applyBorder="1" applyAlignment="1">
      <alignment horizontal="center" vertical="center" wrapText="1"/>
    </xf>
    <xf numFmtId="0" fontId="186" fillId="26" borderId="20" xfId="42" applyFont="1" applyFill="1" applyBorder="1" applyAlignment="1">
      <alignment horizontal="center" vertical="center" wrapText="1"/>
    </xf>
    <xf numFmtId="0" fontId="0" fillId="0" borderId="20" xfId="0" applyBorder="1" applyAlignment="1">
      <alignment horizontal="center" vertical="center" wrapText="1"/>
    </xf>
    <xf numFmtId="0" fontId="187" fillId="0" borderId="0" xfId="42" applyFont="1" applyAlignment="1">
      <alignment horizontal="center"/>
    </xf>
    <xf numFmtId="0" fontId="178" fillId="0" borderId="0" xfId="42" applyFont="1" applyAlignment="1">
      <alignment horizontal="center"/>
    </xf>
    <xf numFmtId="0" fontId="170" fillId="0" borderId="0" xfId="42" applyFont="1" applyAlignment="1">
      <alignment horizontal="center"/>
    </xf>
    <xf numFmtId="0" fontId="168" fillId="26" borderId="22" xfId="42" applyFont="1" applyFill="1" applyBorder="1" applyAlignment="1">
      <alignment horizontal="center" vertical="center" wrapText="1"/>
    </xf>
    <xf numFmtId="0" fontId="168" fillId="26" borderId="20" xfId="42" applyFont="1" applyFill="1" applyBorder="1" applyAlignment="1">
      <alignment horizontal="center" vertical="center" wrapText="1"/>
    </xf>
    <xf numFmtId="0" fontId="186" fillId="26" borderId="64" xfId="42" applyFont="1" applyFill="1" applyBorder="1" applyAlignment="1">
      <alignment horizontal="center" vertical="center" wrapText="1"/>
    </xf>
    <xf numFmtId="0" fontId="186" fillId="26" borderId="77" xfId="42" applyFont="1" applyFill="1" applyBorder="1" applyAlignment="1">
      <alignment horizontal="center" vertical="center" wrapText="1"/>
    </xf>
    <xf numFmtId="0" fontId="186" fillId="26" borderId="63" xfId="42" applyFont="1" applyFill="1" applyBorder="1" applyAlignment="1">
      <alignment horizontal="center" vertical="center" wrapText="1"/>
    </xf>
    <xf numFmtId="0" fontId="186" fillId="26" borderId="73" xfId="42" applyFont="1" applyFill="1" applyBorder="1" applyAlignment="1">
      <alignment horizontal="center" vertical="center" wrapText="1"/>
    </xf>
    <xf numFmtId="0" fontId="186" fillId="26" borderId="42" xfId="42" applyFont="1" applyFill="1" applyBorder="1" applyAlignment="1">
      <alignment horizontal="center" vertical="top"/>
    </xf>
    <xf numFmtId="0" fontId="186" fillId="26" borderId="48" xfId="42" applyFont="1" applyFill="1" applyBorder="1" applyAlignment="1">
      <alignment horizontal="center" vertical="top"/>
    </xf>
    <xf numFmtId="0" fontId="186" fillId="26" borderId="43" xfId="42" applyFont="1" applyFill="1" applyBorder="1" applyAlignment="1">
      <alignment horizontal="center" vertical="top"/>
    </xf>
    <xf numFmtId="0" fontId="188" fillId="26" borderId="42" xfId="42" applyFont="1" applyFill="1" applyBorder="1" applyAlignment="1">
      <alignment horizontal="center" vertical="center"/>
    </xf>
    <xf numFmtId="0" fontId="188" fillId="26" borderId="48" xfId="42" applyFont="1" applyFill="1" applyBorder="1" applyAlignment="1">
      <alignment horizontal="center" vertical="center"/>
    </xf>
    <xf numFmtId="0" fontId="188" fillId="26" borderId="43" xfId="42" applyFont="1" applyFill="1" applyBorder="1" applyAlignment="1">
      <alignment horizontal="center" vertical="center"/>
    </xf>
    <xf numFmtId="0" fontId="186" fillId="26" borderId="21" xfId="42" applyFont="1" applyFill="1" applyBorder="1" applyAlignment="1">
      <alignment horizontal="center" vertical="center"/>
    </xf>
    <xf numFmtId="0" fontId="186" fillId="26" borderId="22" xfId="42" applyFont="1" applyFill="1" applyBorder="1" applyAlignment="1">
      <alignment horizontal="center" vertical="center"/>
    </xf>
    <xf numFmtId="0" fontId="186" fillId="26" borderId="20" xfId="42" applyFont="1" applyFill="1" applyBorder="1" applyAlignment="1">
      <alignment horizontal="center" vertical="center"/>
    </xf>
    <xf numFmtId="4" fontId="184" fillId="0" borderId="76" xfId="0" applyNumberFormat="1" applyFont="1" applyBorder="1" applyAlignment="1">
      <alignment horizontal="left" vertical="top"/>
    </xf>
    <xf numFmtId="4" fontId="184" fillId="0" borderId="0" xfId="0" applyNumberFormat="1" applyFont="1" applyBorder="1" applyAlignment="1">
      <alignment horizontal="left" vertical="top"/>
    </xf>
    <xf numFmtId="4" fontId="184" fillId="0" borderId="74" xfId="0" applyNumberFormat="1" applyFont="1" applyBorder="1" applyAlignment="1">
      <alignment horizontal="left" vertical="top"/>
    </xf>
    <xf numFmtId="0" fontId="188" fillId="26" borderId="42" xfId="42" applyFont="1" applyFill="1" applyBorder="1" applyAlignment="1">
      <alignment horizontal="center" vertical="top"/>
    </xf>
    <xf numFmtId="0" fontId="188" fillId="26" borderId="48" xfId="42" applyFont="1" applyFill="1" applyBorder="1" applyAlignment="1">
      <alignment horizontal="center" vertical="top"/>
    </xf>
    <xf numFmtId="0" fontId="188" fillId="26" borderId="43" xfId="42" applyFont="1" applyFill="1" applyBorder="1" applyAlignment="1">
      <alignment horizontal="center" vertical="top"/>
    </xf>
    <xf numFmtId="0" fontId="188" fillId="26" borderId="42" xfId="42" applyFont="1" applyFill="1" applyBorder="1" applyAlignment="1">
      <alignment horizontal="center" vertical="center" wrapText="1"/>
    </xf>
    <xf numFmtId="0" fontId="188" fillId="26" borderId="48" xfId="42" applyFont="1" applyFill="1" applyBorder="1" applyAlignment="1">
      <alignment horizontal="center" vertical="center" wrapText="1"/>
    </xf>
    <xf numFmtId="0" fontId="188" fillId="26" borderId="43" xfId="42" applyFont="1" applyFill="1" applyBorder="1" applyAlignment="1">
      <alignment horizontal="center" vertical="center" wrapText="1"/>
    </xf>
    <xf numFmtId="0" fontId="186" fillId="26" borderId="22" xfId="42" applyFont="1" applyFill="1" applyBorder="1" applyAlignment="1">
      <alignment horizontal="center" vertical="center" wrapText="1"/>
    </xf>
    <xf numFmtId="0" fontId="178" fillId="0" borderId="0" xfId="0" applyFont="1" applyAlignment="1">
      <alignment horizontal="center"/>
    </xf>
    <xf numFmtId="0" fontId="170" fillId="0" borderId="0" xfId="0" applyFont="1" applyAlignment="1">
      <alignment horizontal="center"/>
    </xf>
    <xf numFmtId="0" fontId="76" fillId="0" borderId="0" xfId="0" applyFont="1" applyAlignment="1">
      <alignment horizontal="left"/>
    </xf>
    <xf numFmtId="0" fontId="181" fillId="0" borderId="0" xfId="0" applyFont="1" applyAlignment="1">
      <alignment horizontal="left"/>
    </xf>
    <xf numFmtId="0" fontId="170" fillId="26" borderId="21" xfId="0" applyFont="1" applyFill="1" applyBorder="1" applyAlignment="1">
      <alignment horizontal="center" vertical="center" wrapText="1"/>
    </xf>
    <xf numFmtId="0" fontId="170" fillId="26" borderId="20" xfId="0" applyFont="1" applyFill="1" applyBorder="1" applyAlignment="1">
      <alignment horizontal="center" vertical="center" wrapText="1"/>
    </xf>
    <xf numFmtId="0" fontId="174" fillId="26" borderId="21" xfId="42" applyFont="1" applyFill="1" applyBorder="1" applyAlignment="1">
      <alignment horizontal="center" vertical="center" wrapText="1"/>
    </xf>
    <xf numFmtId="0" fontId="174" fillId="26" borderId="20" xfId="42" applyFont="1" applyFill="1" applyBorder="1" applyAlignment="1">
      <alignment horizontal="center" vertical="center" wrapText="1"/>
    </xf>
    <xf numFmtId="0" fontId="174" fillId="26" borderId="64" xfId="42" applyFont="1" applyFill="1" applyBorder="1" applyAlignment="1">
      <alignment horizontal="center" vertical="center"/>
    </xf>
    <xf numFmtId="0" fontId="174" fillId="26" borderId="63" xfId="42" applyFont="1" applyFill="1" applyBorder="1" applyAlignment="1">
      <alignment horizontal="center" vertical="center"/>
    </xf>
    <xf numFmtId="0" fontId="33" fillId="0" borderId="0" xfId="42" applyFont="1" applyAlignment="1">
      <alignment horizontal="left"/>
    </xf>
    <xf numFmtId="0" fontId="167" fillId="26" borderId="42" xfId="42" applyFont="1" applyFill="1" applyBorder="1" applyAlignment="1">
      <alignment horizontal="right" vertical="top"/>
    </xf>
    <xf numFmtId="0" fontId="167" fillId="26" borderId="43" xfId="42" applyFont="1" applyFill="1" applyBorder="1" applyAlignment="1">
      <alignment horizontal="right" vertical="top"/>
    </xf>
    <xf numFmtId="0" fontId="167" fillId="0" borderId="0" xfId="42" applyFont="1" applyAlignment="1">
      <alignment horizontal="left"/>
    </xf>
    <xf numFmtId="0" fontId="35" fillId="0" borderId="72" xfId="42" applyFont="1" applyBorder="1" applyAlignment="1">
      <alignment horizontal="center" vertical="center" wrapText="1"/>
    </xf>
    <xf numFmtId="0" fontId="35" fillId="0" borderId="71" xfId="42" applyFont="1" applyBorder="1" applyAlignment="1">
      <alignment horizontal="center" vertical="center" wrapText="1"/>
    </xf>
    <xf numFmtId="0" fontId="35" fillId="0" borderId="70" xfId="42" applyFont="1" applyBorder="1" applyAlignment="1">
      <alignment horizontal="center" vertical="center" wrapText="1"/>
    </xf>
    <xf numFmtId="0" fontId="35" fillId="0" borderId="69" xfId="42" applyFont="1" applyBorder="1" applyAlignment="1">
      <alignment horizontal="center" vertical="center" wrapText="1"/>
    </xf>
    <xf numFmtId="0" fontId="35" fillId="0" borderId="0" xfId="42" applyFont="1" applyBorder="1" applyAlignment="1">
      <alignment horizontal="center" vertical="center" wrapText="1"/>
    </xf>
    <xf numFmtId="0" fontId="35" fillId="0" borderId="68" xfId="42" applyFont="1" applyBorder="1" applyAlignment="1">
      <alignment horizontal="center" vertical="center" wrapText="1"/>
    </xf>
    <xf numFmtId="0" fontId="35" fillId="0" borderId="67" xfId="42" applyFont="1" applyBorder="1" applyAlignment="1">
      <alignment horizontal="center" vertical="center" wrapText="1"/>
    </xf>
    <xf numFmtId="0" fontId="35" fillId="0" borderId="66" xfId="42" applyFont="1" applyBorder="1" applyAlignment="1">
      <alignment horizontal="center" vertical="center" wrapText="1"/>
    </xf>
    <xf numFmtId="0" fontId="35" fillId="0" borderId="65" xfId="42" applyFont="1" applyBorder="1" applyAlignment="1">
      <alignment horizontal="center" vertical="center" wrapText="1"/>
    </xf>
    <xf numFmtId="0" fontId="180" fillId="0" borderId="0" xfId="42" applyFont="1" applyAlignment="1">
      <alignment horizontal="left"/>
    </xf>
    <xf numFmtId="0" fontId="170" fillId="26" borderId="21" xfId="42" applyFont="1" applyFill="1" applyBorder="1" applyAlignment="1">
      <alignment horizontal="center" vertical="center" wrapText="1"/>
    </xf>
    <xf numFmtId="0" fontId="170" fillId="26" borderId="20" xfId="42" applyFont="1" applyFill="1" applyBorder="1" applyAlignment="1">
      <alignment horizontal="center" vertical="center" wrapText="1"/>
    </xf>
    <xf numFmtId="0" fontId="130" fillId="0" borderId="0" xfId="0" applyFont="1" applyAlignment="1">
      <alignment horizontal="center" vertical="center"/>
    </xf>
    <xf numFmtId="0" fontId="122" fillId="0" borderId="24" xfId="0" applyFont="1" applyBorder="1" applyAlignment="1">
      <alignment horizontal="center" vertical="center"/>
    </xf>
    <xf numFmtId="0" fontId="122" fillId="0" borderId="26" xfId="0" applyFont="1" applyBorder="1" applyAlignment="1">
      <alignment horizontal="center" vertical="center"/>
    </xf>
    <xf numFmtId="0" fontId="122" fillId="0" borderId="39" xfId="0" applyFont="1" applyBorder="1" applyAlignment="1">
      <alignment horizontal="center" vertical="center"/>
    </xf>
    <xf numFmtId="0" fontId="122" fillId="0" borderId="16" xfId="0" applyFont="1" applyBorder="1" applyAlignment="1">
      <alignment horizontal="center" vertical="center"/>
    </xf>
    <xf numFmtId="0" fontId="122" fillId="0" borderId="0" xfId="0" applyFont="1" applyBorder="1" applyAlignment="1">
      <alignment horizontal="center" vertical="center"/>
    </xf>
    <xf numFmtId="0" fontId="122" fillId="0" borderId="29" xfId="0" applyFont="1" applyBorder="1" applyAlignment="1">
      <alignment horizontal="center" vertical="center"/>
    </xf>
    <xf numFmtId="0" fontId="95" fillId="0" borderId="0" xfId="0" applyFont="1" applyAlignment="1">
      <alignment horizontal="center" vertical="center"/>
    </xf>
    <xf numFmtId="0" fontId="44" fillId="0" borderId="0" xfId="0" applyFont="1" applyAlignment="1">
      <alignment horizontal="center" vertical="center" wrapText="1"/>
    </xf>
    <xf numFmtId="0" fontId="135" fillId="0" borderId="0" xfId="0" applyFont="1" applyAlignment="1">
      <alignment horizontal="center"/>
    </xf>
    <xf numFmtId="0" fontId="133" fillId="29" borderId="57" xfId="0" applyFont="1" applyFill="1" applyBorder="1" applyAlignment="1">
      <alignment horizontal="center" vertical="center" wrapText="1"/>
    </xf>
    <xf numFmtId="0" fontId="133" fillId="29" borderId="58" xfId="0" applyFont="1" applyFill="1" applyBorder="1" applyAlignment="1">
      <alignment horizontal="center" vertical="center" wrapText="1"/>
    </xf>
    <xf numFmtId="0" fontId="39" fillId="0" borderId="0" xfId="0" applyFont="1" applyAlignment="1">
      <alignment horizontal="left"/>
    </xf>
    <xf numFmtId="0" fontId="78" fillId="29" borderId="1" xfId="0" applyFont="1" applyFill="1" applyBorder="1" applyAlignment="1">
      <alignment horizontal="center" vertical="center"/>
    </xf>
    <xf numFmtId="0" fontId="60" fillId="0" borderId="0" xfId="0" applyFont="1" applyAlignment="1">
      <alignment horizontal="center"/>
    </xf>
    <xf numFmtId="0" fontId="78" fillId="29" borderId="15" xfId="0" applyFont="1" applyFill="1" applyBorder="1" applyAlignment="1">
      <alignment horizontal="center" vertical="center"/>
    </xf>
    <xf numFmtId="0" fontId="78" fillId="29" borderId="28" xfId="0" applyFont="1" applyFill="1" applyBorder="1" applyAlignment="1">
      <alignment horizontal="center" vertical="center"/>
    </xf>
    <xf numFmtId="0" fontId="78" fillId="29" borderId="38" xfId="0" applyFont="1" applyFill="1" applyBorder="1" applyAlignment="1">
      <alignment horizontal="center" vertical="center"/>
    </xf>
    <xf numFmtId="43" fontId="49" fillId="0" borderId="0" xfId="57" applyFont="1" applyAlignment="1">
      <alignment horizontal="center"/>
    </xf>
    <xf numFmtId="43" fontId="55" fillId="0" borderId="0" xfId="57" applyFont="1" applyAlignment="1">
      <alignment horizontal="center"/>
    </xf>
    <xf numFmtId="0" fontId="39" fillId="0" borderId="0" xfId="0" applyFont="1" applyAlignment="1">
      <alignment horizontal="center"/>
    </xf>
    <xf numFmtId="43" fontId="53" fillId="0" borderId="0" xfId="57" applyFont="1" applyAlignment="1">
      <alignment horizontal="center"/>
    </xf>
    <xf numFmtId="43" fontId="78" fillId="29" borderId="25" xfId="57" applyFont="1" applyFill="1" applyBorder="1" applyAlignment="1">
      <alignment horizontal="center" vertical="center" wrapText="1"/>
    </xf>
    <xf numFmtId="43" fontId="78" fillId="29" borderId="10" xfId="57" applyFont="1" applyFill="1" applyBorder="1" applyAlignment="1">
      <alignment horizontal="center" vertical="center" wrapText="1"/>
    </xf>
    <xf numFmtId="0" fontId="78" fillId="29" borderId="15" xfId="0" applyFont="1" applyFill="1" applyBorder="1" applyAlignment="1">
      <alignment horizontal="center" vertical="center" wrapText="1"/>
    </xf>
    <xf numFmtId="0" fontId="78" fillId="29" borderId="28" xfId="0" applyFont="1" applyFill="1" applyBorder="1" applyAlignment="1">
      <alignment horizontal="center" vertical="center" wrapText="1"/>
    </xf>
    <xf numFmtId="43" fontId="78" fillId="29" borderId="24" xfId="57" applyFont="1" applyFill="1" applyBorder="1" applyAlignment="1">
      <alignment horizontal="center" vertical="center" wrapText="1"/>
    </xf>
    <xf numFmtId="43" fontId="78" fillId="29" borderId="16" xfId="57" applyFont="1" applyFill="1" applyBorder="1" applyAlignment="1">
      <alignment horizontal="center" vertical="center" wrapText="1"/>
    </xf>
    <xf numFmtId="0" fontId="52" fillId="0" borderId="0" xfId="39" applyFont="1" applyAlignment="1">
      <alignment horizontal="left" vertical="center" wrapText="1"/>
    </xf>
    <xf numFmtId="43" fontId="54" fillId="0" borderId="0" xfId="39" applyNumberFormat="1" applyFont="1" applyAlignment="1">
      <alignment horizontal="center"/>
    </xf>
    <xf numFmtId="43" fontId="54" fillId="0" borderId="0" xfId="57" applyFont="1" applyAlignment="1">
      <alignment horizontal="center"/>
    </xf>
    <xf numFmtId="43" fontId="45" fillId="0" borderId="0" xfId="57" applyFont="1" applyAlignment="1">
      <alignment horizontal="center"/>
    </xf>
    <xf numFmtId="43" fontId="20" fillId="29" borderId="44" xfId="57" applyFont="1" applyFill="1" applyBorder="1" applyAlignment="1">
      <alignment horizontal="center" vertical="center" wrapText="1"/>
    </xf>
    <xf numFmtId="43" fontId="20" fillId="29" borderId="46" xfId="57" applyFont="1" applyFill="1" applyBorder="1" applyAlignment="1">
      <alignment horizontal="center" vertical="center" wrapText="1"/>
    </xf>
    <xf numFmtId="43" fontId="20" fillId="29" borderId="18" xfId="57" applyFont="1" applyFill="1" applyBorder="1" applyAlignment="1">
      <alignment horizontal="center" vertical="center" wrapText="1"/>
    </xf>
    <xf numFmtId="43" fontId="20" fillId="29" borderId="23" xfId="57" applyFont="1" applyFill="1" applyBorder="1" applyAlignment="1">
      <alignment horizontal="center" vertical="center" wrapText="1"/>
    </xf>
    <xf numFmtId="43" fontId="20" fillId="29" borderId="18" xfId="57" applyFont="1" applyFill="1" applyBorder="1" applyAlignment="1">
      <alignment horizontal="center" vertical="center"/>
    </xf>
    <xf numFmtId="43" fontId="20" fillId="29" borderId="23" xfId="57" applyFont="1" applyFill="1" applyBorder="1" applyAlignment="1">
      <alignment horizontal="center" vertical="center"/>
    </xf>
    <xf numFmtId="43" fontId="20" fillId="29" borderId="50" xfId="57" applyFont="1" applyFill="1" applyBorder="1" applyAlignment="1">
      <alignment horizontal="center" vertical="center" wrapText="1"/>
    </xf>
    <xf numFmtId="0" fontId="20" fillId="29" borderId="19" xfId="39" applyFont="1" applyFill="1" applyBorder="1" applyAlignment="1">
      <alignment horizontal="center" vertical="center" wrapText="1"/>
    </xf>
    <xf numFmtId="0" fontId="20" fillId="29" borderId="18" xfId="39" applyFont="1" applyFill="1" applyBorder="1" applyAlignment="1">
      <alignment horizontal="center" vertical="center" wrapText="1"/>
    </xf>
    <xf numFmtId="0" fontId="55" fillId="0" borderId="0" xfId="39" applyFont="1" applyAlignment="1">
      <alignment horizontal="center" vertical="center"/>
    </xf>
    <xf numFmtId="0" fontId="39" fillId="0" borderId="0" xfId="39" applyFont="1" applyAlignment="1">
      <alignment horizontal="center" vertical="center"/>
    </xf>
    <xf numFmtId="0" fontId="41" fillId="0" borderId="0" xfId="39" applyFont="1" applyAlignment="1">
      <alignment horizontal="center" vertical="center"/>
    </xf>
    <xf numFmtId="0" fontId="162" fillId="27" borderId="42" xfId="64" applyFont="1" applyFill="1" applyBorder="1" applyAlignment="1">
      <alignment horizontal="center" vertical="center"/>
    </xf>
    <xf numFmtId="0" fontId="162" fillId="27" borderId="48" xfId="64" applyFont="1" applyFill="1" applyBorder="1" applyAlignment="1">
      <alignment horizontal="center" vertical="center"/>
    </xf>
    <xf numFmtId="0" fontId="162" fillId="27" borderId="43" xfId="64" applyFont="1" applyFill="1" applyBorder="1" applyAlignment="1">
      <alignment horizontal="center" vertical="center"/>
    </xf>
    <xf numFmtId="0" fontId="163" fillId="0" borderId="0" xfId="254" applyFont="1" applyAlignment="1">
      <alignment horizontal="center"/>
    </xf>
    <xf numFmtId="0" fontId="89" fillId="0" borderId="0" xfId="64" applyFont="1" applyAlignment="1">
      <alignment horizontal="center"/>
    </xf>
    <xf numFmtId="0" fontId="162" fillId="27" borderId="33" xfId="64" applyFont="1" applyFill="1" applyBorder="1" applyAlignment="1">
      <alignment horizontal="center" vertical="center" wrapText="1"/>
    </xf>
    <xf numFmtId="0" fontId="164" fillId="0" borderId="0" xfId="254" applyFont="1" applyAlignment="1">
      <alignment horizontal="center"/>
    </xf>
    <xf numFmtId="0" fontId="15" fillId="0" borderId="0" xfId="69" applyFont="1" applyAlignment="1">
      <alignment horizontal="center"/>
    </xf>
  </cellXfs>
  <cellStyles count="260">
    <cellStyle name="20% - Énfasis1" xfId="1" builtinId="30" customBuiltin="1"/>
    <cellStyle name="20% - Énfasis1 2" xfId="87"/>
    <cellStyle name="20% - Énfasis2" xfId="2" builtinId="34" customBuiltin="1"/>
    <cellStyle name="20% - Énfasis2 2" xfId="88"/>
    <cellStyle name="20% - Énfasis3" xfId="3" builtinId="38" customBuiltin="1"/>
    <cellStyle name="20% - Énfasis3 2" xfId="89"/>
    <cellStyle name="20% - Énfasis4" xfId="4" builtinId="42" customBuiltin="1"/>
    <cellStyle name="20% - Énfasis4 2" xfId="90"/>
    <cellStyle name="20% - Énfasis5" xfId="5" builtinId="46" customBuiltin="1"/>
    <cellStyle name="20% - Énfasis5 2" xfId="91"/>
    <cellStyle name="20% - Énfasis6" xfId="6" builtinId="50" customBuiltin="1"/>
    <cellStyle name="20% - Énfasis6 2" xfId="92"/>
    <cellStyle name="40% - Énfasis1" xfId="7" builtinId="31" customBuiltin="1"/>
    <cellStyle name="40% - Énfasis1 2" xfId="93"/>
    <cellStyle name="40% - Énfasis2" xfId="8" builtinId="35" customBuiltin="1"/>
    <cellStyle name="40% - Énfasis2 2" xfId="94"/>
    <cellStyle name="40% - Énfasis3" xfId="9" builtinId="39" customBuiltin="1"/>
    <cellStyle name="40% - Énfasis3 2" xfId="95"/>
    <cellStyle name="40% - Énfasis4" xfId="10" builtinId="43" customBuiltin="1"/>
    <cellStyle name="40% - Énfasis4 2" xfId="96"/>
    <cellStyle name="40% - Énfasis5" xfId="11" builtinId="47" customBuiltin="1"/>
    <cellStyle name="40% - Énfasis5 2" xfId="97"/>
    <cellStyle name="40% - Énfasis6" xfId="12" builtinId="51" customBuiltin="1"/>
    <cellStyle name="40% - Énfasis6 2" xfId="98"/>
    <cellStyle name="60% - Énfasis1" xfId="13" builtinId="32" customBuiltin="1"/>
    <cellStyle name="60% - Énfasis1 2" xfId="99"/>
    <cellStyle name="60% - Énfasis2" xfId="14" builtinId="36" customBuiltin="1"/>
    <cellStyle name="60% - Énfasis2 2" xfId="100"/>
    <cellStyle name="60% - Énfasis3" xfId="15" builtinId="40" customBuiltin="1"/>
    <cellStyle name="60% - Énfasis3 2" xfId="101"/>
    <cellStyle name="60% - Énfasis4" xfId="16" builtinId="44" customBuiltin="1"/>
    <cellStyle name="60% - Énfasis4 2" xfId="102"/>
    <cellStyle name="60% - Énfasis5" xfId="17" builtinId="48" customBuiltin="1"/>
    <cellStyle name="60% - Énfasis5 2" xfId="103"/>
    <cellStyle name="60% - Énfasis6" xfId="18" builtinId="52" customBuiltin="1"/>
    <cellStyle name="60% - Énfasis6 2" xfId="104"/>
    <cellStyle name="Buena" xfId="19" builtinId="26" customBuiltin="1"/>
    <cellStyle name="Buena 2" xfId="105"/>
    <cellStyle name="Cálculo" xfId="20" builtinId="22" customBuiltin="1"/>
    <cellStyle name="Cálculo 2" xfId="106"/>
    <cellStyle name="Cálculo 3" xfId="192"/>
    <cellStyle name="Cálculo 4" xfId="151"/>
    <cellStyle name="Celda de comprobación" xfId="21" builtinId="23" customBuiltin="1"/>
    <cellStyle name="Celda de comprobación 2" xfId="107"/>
    <cellStyle name="Celda vinculada" xfId="22" builtinId="24" customBuiltin="1"/>
    <cellStyle name="Celda vinculada 2" xfId="108"/>
    <cellStyle name="Encabezado 4" xfId="23" builtinId="19" customBuiltin="1"/>
    <cellStyle name="Encabezado 4 2" xfId="109"/>
    <cellStyle name="Énfasis1" xfId="24" builtinId="29" customBuiltin="1"/>
    <cellStyle name="Énfasis1 2" xfId="110"/>
    <cellStyle name="Énfasis2" xfId="25" builtinId="33" customBuiltin="1"/>
    <cellStyle name="Énfasis2 2" xfId="111"/>
    <cellStyle name="Énfasis3" xfId="26" builtinId="37" customBuiltin="1"/>
    <cellStyle name="Énfasis3 2" xfId="112"/>
    <cellStyle name="Énfasis4" xfId="27" builtinId="41" customBuiltin="1"/>
    <cellStyle name="Énfasis4 2" xfId="113"/>
    <cellStyle name="Énfasis5" xfId="28" builtinId="45" customBuiltin="1"/>
    <cellStyle name="Énfasis5 2" xfId="114"/>
    <cellStyle name="Énfasis6" xfId="29" builtinId="49" customBuiltin="1"/>
    <cellStyle name="Énfasis6 2" xfId="115"/>
    <cellStyle name="Entrada" xfId="30" builtinId="20" customBuiltin="1"/>
    <cellStyle name="Entrada 2" xfId="116"/>
    <cellStyle name="Entrada 3" xfId="193"/>
    <cellStyle name="Entrada 4" xfId="149"/>
    <cellStyle name="Incorrecto" xfId="31" builtinId="27" customBuiltin="1"/>
    <cellStyle name="Incorrecto 2" xfId="117"/>
    <cellStyle name="Millares" xfId="32" builtinId="3"/>
    <cellStyle name="Millares 10" xfId="163"/>
    <cellStyle name="Millares 11" xfId="85"/>
    <cellStyle name="Millares 12" xfId="202"/>
    <cellStyle name="Millares 13" xfId="255"/>
    <cellStyle name="Millares 2" xfId="33"/>
    <cellStyle name="Millares 2 2" xfId="71"/>
    <cellStyle name="Millares 3" xfId="57"/>
    <cellStyle name="Millares 4" xfId="62"/>
    <cellStyle name="Millares 4 2" xfId="169"/>
    <cellStyle name="Millares 4 2 2" xfId="230"/>
    <cellStyle name="Millares 4 3" xfId="134"/>
    <cellStyle name="Millares 4 4" xfId="205"/>
    <cellStyle name="Millares 5" xfId="66"/>
    <cellStyle name="Millares 5 2" xfId="171"/>
    <cellStyle name="Millares 5 2 2" xfId="232"/>
    <cellStyle name="Millares 5 3" xfId="136"/>
    <cellStyle name="Millares 5 4" xfId="207"/>
    <cellStyle name="Millares 6" xfId="75"/>
    <cellStyle name="Millares 6 2" xfId="176"/>
    <cellStyle name="Millares 6 2 2" xfId="235"/>
    <cellStyle name="Millares 6 3" xfId="140"/>
    <cellStyle name="Millares 6 4" xfId="211"/>
    <cellStyle name="Millares 7" xfId="81"/>
    <cellStyle name="Millares 7 2" xfId="178"/>
    <cellStyle name="Millares 7 2 2" xfId="237"/>
    <cellStyle name="Millares 7 3" xfId="145"/>
    <cellStyle name="Millares 7 4" xfId="216"/>
    <cellStyle name="Millares 8" xfId="118"/>
    <cellStyle name="Millares 8 2" xfId="188"/>
    <cellStyle name="Millares 8 2 2" xfId="247"/>
    <cellStyle name="Millares 8 3" xfId="157"/>
    <cellStyle name="Millares 8 3 2" xfId="223"/>
    <cellStyle name="Millares 9" xfId="159"/>
    <cellStyle name="Millares 9 2" xfId="190"/>
    <cellStyle name="Millares 9 2 2" xfId="249"/>
    <cellStyle name="Millares 9 3" xfId="225"/>
    <cellStyle name="Millares_Anexo 6" xfId="34"/>
    <cellStyle name="Millares_Hoja1" xfId="35"/>
    <cellStyle name="Millares_Hoja1 2" xfId="258"/>
    <cellStyle name="Millares_Hoja2" xfId="67"/>
    <cellStyle name="Millares_Hoja3" xfId="68"/>
    <cellStyle name="Millares_III TRIM. 2008" xfId="63"/>
    <cellStyle name="Moneda" xfId="82" builtinId="4"/>
    <cellStyle name="Moneda 2" xfId="73"/>
    <cellStyle name="Moneda 2 2" xfId="80"/>
    <cellStyle name="Moneda 2 3" xfId="155"/>
    <cellStyle name="Moneda 2 3 2" xfId="186"/>
    <cellStyle name="Moneda 2 3 2 2" xfId="245"/>
    <cellStyle name="Moneda 2 3 3" xfId="221"/>
    <cellStyle name="Moneda 2 4" xfId="138"/>
    <cellStyle name="Moneda 2 5" xfId="209"/>
    <cellStyle name="Moneda 3" xfId="56"/>
    <cellStyle name="Moneda 4" xfId="146"/>
    <cellStyle name="Moneda 4 2" xfId="181"/>
    <cellStyle name="Moneda 4 2 2" xfId="240"/>
    <cellStyle name="Moneda 4 3" xfId="152"/>
    <cellStyle name="Moneda 4 3 2" xfId="218"/>
    <cellStyle name="Moneda 5" xfId="172"/>
    <cellStyle name="Moneda_Anexo 6" xfId="36"/>
    <cellStyle name="Moneda_Hoja1" xfId="37"/>
    <cellStyle name="Moneda_Hoja1 2" xfId="259"/>
    <cellStyle name="Neutral" xfId="38" builtinId="28" customBuiltin="1"/>
    <cellStyle name="Neutral 2" xfId="119"/>
    <cellStyle name="Normal" xfId="0" builtinId="0"/>
    <cellStyle name="Normal 10" xfId="76"/>
    <cellStyle name="Normal 10 2" xfId="70"/>
    <cellStyle name="Normal 10 3" xfId="182"/>
    <cellStyle name="Normal 10 3 2" xfId="241"/>
    <cellStyle name="Normal 10 4" xfId="141"/>
    <cellStyle name="Normal 10 5" xfId="212"/>
    <cellStyle name="Normal 11" xfId="83"/>
    <cellStyle name="Normal 12" xfId="86"/>
    <cellStyle name="Normal 12 2" xfId="183"/>
    <cellStyle name="Normal 12 2 2" xfId="242"/>
    <cellStyle name="Normal 12 3" xfId="153"/>
    <cellStyle name="Normal 12 3 2" xfId="219"/>
    <cellStyle name="Normal 13" xfId="156"/>
    <cellStyle name="Normal 13 2" xfId="187"/>
    <cellStyle name="Normal 13 2 2" xfId="246"/>
    <cellStyle name="Normal 13 3" xfId="222"/>
    <cellStyle name="Normal 14" xfId="158"/>
    <cellStyle name="Normal 14 2" xfId="189"/>
    <cellStyle name="Normal 14 2 2" xfId="248"/>
    <cellStyle name="Normal 14 3" xfId="224"/>
    <cellStyle name="Normal 15" xfId="161"/>
    <cellStyle name="Normal 15 2" xfId="227"/>
    <cellStyle name="Normal 16" xfId="162"/>
    <cellStyle name="Normal 17" xfId="197"/>
    <cellStyle name="Normal 17 2" xfId="251"/>
    <cellStyle name="Normal 18" xfId="198"/>
    <cellStyle name="Normal 18 2" xfId="252"/>
    <cellStyle name="Normal 19" xfId="199"/>
    <cellStyle name="Normal 19 2" xfId="253"/>
    <cellStyle name="Normal 2" xfId="39"/>
    <cellStyle name="Normal 2 2" xfId="40"/>
    <cellStyle name="Normal 2 2 2" xfId="41"/>
    <cellStyle name="Normal 2 2 2 2" xfId="165"/>
    <cellStyle name="Normal 2 2 2 3" xfId="121"/>
    <cellStyle name="Normal 2 2 3" xfId="164"/>
    <cellStyle name="Normal 2 2 4" xfId="120"/>
    <cellStyle name="Normal 2 3" xfId="42"/>
    <cellStyle name="Normal 2_ANEXOS 10 Y 11" xfId="43"/>
    <cellStyle name="Normal 20" xfId="84"/>
    <cellStyle name="Normal 21" xfId="201"/>
    <cellStyle name="Normal 22" xfId="254"/>
    <cellStyle name="Normal 3" xfId="60"/>
    <cellStyle name="Normal 4" xfId="59"/>
    <cellStyle name="Normal 4 2" xfId="79"/>
    <cellStyle name="Normal 4 2 2" xfId="148"/>
    <cellStyle name="Normal 4 2 2 2" xfId="177"/>
    <cellStyle name="Normal 4 2 2 2 2" xfId="236"/>
    <cellStyle name="Normal 4 2 2 3" xfId="217"/>
    <cellStyle name="Normal 4 2 3" xfId="160"/>
    <cellStyle name="Normal 4 2 3 2" xfId="191"/>
    <cellStyle name="Normal 4 2 3 2 2" xfId="250"/>
    <cellStyle name="Normal 4 2 3 3" xfId="226"/>
    <cellStyle name="Normal 4 2 4" xfId="175"/>
    <cellStyle name="Normal 4 2 4 2" xfId="234"/>
    <cellStyle name="Normal 4 2 5" xfId="144"/>
    <cellStyle name="Normal 4 2 6" xfId="215"/>
    <cellStyle name="Normal 4 2 7" xfId="256"/>
    <cellStyle name="Normal 4 3" xfId="167"/>
    <cellStyle name="Normal 4 3 2" xfId="228"/>
    <cellStyle name="Normal 4 4" xfId="132"/>
    <cellStyle name="Normal 4 5" xfId="203"/>
    <cellStyle name="Normal 5" xfId="61"/>
    <cellStyle name="Normal 5 2" xfId="168"/>
    <cellStyle name="Normal 5 2 2" xfId="229"/>
    <cellStyle name="Normal 5 3" xfId="133"/>
    <cellStyle name="Normal 5 4" xfId="204"/>
    <cellStyle name="Normal 6" xfId="65"/>
    <cellStyle name="Normal 6 2" xfId="170"/>
    <cellStyle name="Normal 6 2 2" xfId="231"/>
    <cellStyle name="Normal 6 3" xfId="135"/>
    <cellStyle name="Normal 6 4" xfId="206"/>
    <cellStyle name="Normal 7" xfId="72"/>
    <cellStyle name="Normal 7 2" xfId="154"/>
    <cellStyle name="Normal 7 2 2" xfId="185"/>
    <cellStyle name="Normal 7 2 2 2" xfId="244"/>
    <cellStyle name="Normal 7 2 3" xfId="220"/>
    <cellStyle name="Normal 7 3" xfId="174"/>
    <cellStyle name="Normal 7 3 2" xfId="233"/>
    <cellStyle name="Normal 7 4" xfId="137"/>
    <cellStyle name="Normal 7 5" xfId="208"/>
    <cellStyle name="Normal 8" xfId="77"/>
    <cellStyle name="Normal 8 2" xfId="179"/>
    <cellStyle name="Normal 8 2 2" xfId="238"/>
    <cellStyle name="Normal 8 3" xfId="142"/>
    <cellStyle name="Normal 8 4" xfId="213"/>
    <cellStyle name="Normal 9" xfId="78"/>
    <cellStyle name="Normal 9 2" xfId="180"/>
    <cellStyle name="Normal 9 2 2" xfId="239"/>
    <cellStyle name="Normal 9 3" xfId="143"/>
    <cellStyle name="Normal 9 4" xfId="214"/>
    <cellStyle name="Normal_Hoja1" xfId="257"/>
    <cellStyle name="Normal_Hoja2" xfId="64"/>
    <cellStyle name="Normal_Hoja3" xfId="69"/>
    <cellStyle name="Notas" xfId="44" builtinId="10" customBuiltin="1"/>
    <cellStyle name="Notas 2" xfId="122"/>
    <cellStyle name="Notas 3" xfId="194"/>
    <cellStyle name="Notas 4" xfId="200"/>
    <cellStyle name="Porcentaje 2" xfId="58"/>
    <cellStyle name="Porcentaje 3" xfId="74"/>
    <cellStyle name="Porcentaje 3 2" xfId="184"/>
    <cellStyle name="Porcentaje 3 2 2" xfId="243"/>
    <cellStyle name="Porcentaje 3 3" xfId="139"/>
    <cellStyle name="Porcentaje 3 4" xfId="210"/>
    <cellStyle name="Porcentaje 4" xfId="173"/>
    <cellStyle name="Porcentual 2" xfId="45"/>
    <cellStyle name="Porcentual 2 2" xfId="46"/>
    <cellStyle name="Porcentual 2 2 2" xfId="47"/>
    <cellStyle name="Porcentual 2 2 2 2" xfId="166"/>
    <cellStyle name="Porcentual 2 2 2 3" xfId="123"/>
    <cellStyle name="Salida" xfId="48" builtinId="21" customBuiltin="1"/>
    <cellStyle name="Salida 2" xfId="124"/>
    <cellStyle name="Salida 3" xfId="195"/>
    <cellStyle name="Salida 4" xfId="150"/>
    <cellStyle name="Texto de advertencia" xfId="49" builtinId="11" customBuiltin="1"/>
    <cellStyle name="Texto de advertencia 2" xfId="125"/>
    <cellStyle name="Texto explicativo" xfId="50" builtinId="53" customBuiltin="1"/>
    <cellStyle name="Texto explicativo 2" xfId="126"/>
    <cellStyle name="Título" xfId="51" builtinId="15" customBuiltin="1"/>
    <cellStyle name="Título 1" xfId="52" builtinId="16" customBuiltin="1"/>
    <cellStyle name="Título 1 2" xfId="128"/>
    <cellStyle name="Título 2" xfId="53" builtinId="17" customBuiltin="1"/>
    <cellStyle name="Título 2 2" xfId="129"/>
    <cellStyle name="Título 3" xfId="54" builtinId="18" customBuiltin="1"/>
    <cellStyle name="Título 3 2" xfId="130"/>
    <cellStyle name="Título 4" xfId="127"/>
    <cellStyle name="Total" xfId="55" builtinId="25" customBuiltin="1"/>
    <cellStyle name="Total 2" xfId="131"/>
    <cellStyle name="Total 3" xfId="196"/>
    <cellStyle name="Total 4" xfId="147"/>
  </cellStyles>
  <dxfs count="0"/>
  <tableStyles count="0" defaultTableStyle="TableStyleMedium9" defaultPivotStyle="PivotStyleLight16"/>
  <colors>
    <mruColors>
      <color rgb="FFFF99FF"/>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1428750</xdr:colOff>
      <xdr:row>31</xdr:row>
      <xdr:rowOff>0</xdr:rowOff>
    </xdr:from>
    <xdr:to>
      <xdr:col>4</xdr:col>
      <xdr:colOff>1857375</xdr:colOff>
      <xdr:row>31</xdr:row>
      <xdr:rowOff>0</xdr:rowOff>
    </xdr:to>
    <xdr:sp macro="" textlink="">
      <xdr:nvSpPr>
        <xdr:cNvPr id="4640996" name="Line 2"/>
        <xdr:cNvSpPr>
          <a:spLocks noChangeShapeType="1"/>
        </xdr:cNvSpPr>
      </xdr:nvSpPr>
      <xdr:spPr bwMode="auto">
        <a:xfrm>
          <a:off x="1857375" y="603885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447675</xdr:colOff>
      <xdr:row>4</xdr:row>
      <xdr:rowOff>0</xdr:rowOff>
    </xdr:from>
    <xdr:ext cx="184731" cy="264560"/>
    <xdr:sp macro="" textlink="">
      <xdr:nvSpPr>
        <xdr:cNvPr id="2" name="1 CuadroTexto"/>
        <xdr:cNvSpPr txBox="1"/>
      </xdr:nvSpPr>
      <xdr:spPr>
        <a:xfrm>
          <a:off x="447675"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6" name="5 CuadroTexto"/>
        <xdr:cNvSpPr txBox="1"/>
      </xdr:nvSpPr>
      <xdr:spPr>
        <a:xfrm>
          <a:off x="44767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2</xdr:col>
      <xdr:colOff>1428750</xdr:colOff>
      <xdr:row>31</xdr:row>
      <xdr:rowOff>0</xdr:rowOff>
    </xdr:from>
    <xdr:to>
      <xdr:col>4</xdr:col>
      <xdr:colOff>1857375</xdr:colOff>
      <xdr:row>31</xdr:row>
      <xdr:rowOff>0</xdr:rowOff>
    </xdr:to>
    <xdr:sp macro="" textlink="">
      <xdr:nvSpPr>
        <xdr:cNvPr id="9" name="Line 2"/>
        <xdr:cNvSpPr>
          <a:spLocks noChangeShapeType="1"/>
        </xdr:cNvSpPr>
      </xdr:nvSpPr>
      <xdr:spPr bwMode="auto">
        <a:xfrm>
          <a:off x="1857375" y="603885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447675</xdr:colOff>
      <xdr:row>4</xdr:row>
      <xdr:rowOff>0</xdr:rowOff>
    </xdr:from>
    <xdr:ext cx="184731" cy="264560"/>
    <xdr:sp macro="" textlink="">
      <xdr:nvSpPr>
        <xdr:cNvPr id="10" name="9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1" name="10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8" name="7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2" name="11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3" name="12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4" name="13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47626</xdr:rowOff>
    </xdr:from>
    <xdr:to>
      <xdr:col>2</xdr:col>
      <xdr:colOff>114300</xdr:colOff>
      <xdr:row>41</xdr:row>
      <xdr:rowOff>85726</xdr:rowOff>
    </xdr:to>
    <xdr:sp macro="" textlink="">
      <xdr:nvSpPr>
        <xdr:cNvPr id="2" name="Text Box 2"/>
        <xdr:cNvSpPr txBox="1">
          <a:spLocks noChangeArrowheads="1"/>
        </xdr:cNvSpPr>
      </xdr:nvSpPr>
      <xdr:spPr bwMode="auto">
        <a:xfrm>
          <a:off x="0" y="506730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31</xdr:row>
      <xdr:rowOff>47626</xdr:rowOff>
    </xdr:from>
    <xdr:to>
      <xdr:col>7</xdr:col>
      <xdr:colOff>857250</xdr:colOff>
      <xdr:row>41</xdr:row>
      <xdr:rowOff>85726</xdr:rowOff>
    </xdr:to>
    <xdr:sp macro="" textlink="">
      <xdr:nvSpPr>
        <xdr:cNvPr id="3" name="Text Box 4"/>
        <xdr:cNvSpPr txBox="1">
          <a:spLocks noChangeArrowheads="1"/>
        </xdr:cNvSpPr>
      </xdr:nvSpPr>
      <xdr:spPr bwMode="auto">
        <a:xfrm>
          <a:off x="2867025" y="506730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31</xdr:row>
      <xdr:rowOff>41911</xdr:rowOff>
    </xdr:from>
    <xdr:to>
      <xdr:col>13</xdr:col>
      <xdr:colOff>861060</xdr:colOff>
      <xdr:row>41</xdr:row>
      <xdr:rowOff>80011</xdr:rowOff>
    </xdr:to>
    <xdr:sp macro="" textlink="">
      <xdr:nvSpPr>
        <xdr:cNvPr id="4" name="Text Box 4"/>
        <xdr:cNvSpPr txBox="1">
          <a:spLocks noChangeArrowheads="1"/>
        </xdr:cNvSpPr>
      </xdr:nvSpPr>
      <xdr:spPr bwMode="auto">
        <a:xfrm>
          <a:off x="7210425" y="506158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30</xdr:row>
      <xdr:rowOff>47626</xdr:rowOff>
    </xdr:from>
    <xdr:to>
      <xdr:col>2</xdr:col>
      <xdr:colOff>114300</xdr:colOff>
      <xdr:row>40</xdr:row>
      <xdr:rowOff>85726</xdr:rowOff>
    </xdr:to>
    <xdr:sp macro="" textlink="">
      <xdr:nvSpPr>
        <xdr:cNvPr id="2" name="Text Box 2"/>
        <xdr:cNvSpPr txBox="1">
          <a:spLocks noChangeArrowheads="1"/>
        </xdr:cNvSpPr>
      </xdr:nvSpPr>
      <xdr:spPr bwMode="auto">
        <a:xfrm>
          <a:off x="0" y="490537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30</xdr:row>
      <xdr:rowOff>47626</xdr:rowOff>
    </xdr:from>
    <xdr:to>
      <xdr:col>7</xdr:col>
      <xdr:colOff>857250</xdr:colOff>
      <xdr:row>40</xdr:row>
      <xdr:rowOff>85726</xdr:rowOff>
    </xdr:to>
    <xdr:sp macro="" textlink="">
      <xdr:nvSpPr>
        <xdr:cNvPr id="3" name="Text Box 4"/>
        <xdr:cNvSpPr txBox="1">
          <a:spLocks noChangeArrowheads="1"/>
        </xdr:cNvSpPr>
      </xdr:nvSpPr>
      <xdr:spPr bwMode="auto">
        <a:xfrm>
          <a:off x="2867025" y="4905376"/>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30</xdr:row>
      <xdr:rowOff>34291</xdr:rowOff>
    </xdr:from>
    <xdr:to>
      <xdr:col>13</xdr:col>
      <xdr:colOff>822960</xdr:colOff>
      <xdr:row>40</xdr:row>
      <xdr:rowOff>72391</xdr:rowOff>
    </xdr:to>
    <xdr:sp macro="" textlink="">
      <xdr:nvSpPr>
        <xdr:cNvPr id="4" name="Text Box 4"/>
        <xdr:cNvSpPr txBox="1">
          <a:spLocks noChangeArrowheads="1"/>
        </xdr:cNvSpPr>
      </xdr:nvSpPr>
      <xdr:spPr bwMode="auto">
        <a:xfrm>
          <a:off x="7210425" y="4892041"/>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34</xdr:row>
      <xdr:rowOff>169546</xdr:rowOff>
    </xdr:from>
    <xdr:to>
      <xdr:col>2</xdr:col>
      <xdr:colOff>114300</xdr:colOff>
      <xdr:row>45</xdr:row>
      <xdr:rowOff>32386</xdr:rowOff>
    </xdr:to>
    <xdr:sp macro="" textlink="">
      <xdr:nvSpPr>
        <xdr:cNvPr id="2" name="Text Box 2"/>
        <xdr:cNvSpPr txBox="1">
          <a:spLocks noChangeArrowheads="1"/>
        </xdr:cNvSpPr>
      </xdr:nvSpPr>
      <xdr:spPr bwMode="auto">
        <a:xfrm>
          <a:off x="0" y="5665471"/>
          <a:ext cx="1638300" cy="165354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34</xdr:row>
      <xdr:rowOff>169546</xdr:rowOff>
    </xdr:from>
    <xdr:to>
      <xdr:col>7</xdr:col>
      <xdr:colOff>857250</xdr:colOff>
      <xdr:row>45</xdr:row>
      <xdr:rowOff>32386</xdr:rowOff>
    </xdr:to>
    <xdr:sp macro="" textlink="">
      <xdr:nvSpPr>
        <xdr:cNvPr id="3" name="Text Box 4"/>
        <xdr:cNvSpPr txBox="1">
          <a:spLocks noChangeArrowheads="1"/>
        </xdr:cNvSpPr>
      </xdr:nvSpPr>
      <xdr:spPr bwMode="auto">
        <a:xfrm>
          <a:off x="2867025" y="5665471"/>
          <a:ext cx="3228975" cy="165354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35</xdr:row>
      <xdr:rowOff>3811</xdr:rowOff>
    </xdr:from>
    <xdr:to>
      <xdr:col>13</xdr:col>
      <xdr:colOff>815340</xdr:colOff>
      <xdr:row>45</xdr:row>
      <xdr:rowOff>41911</xdr:rowOff>
    </xdr:to>
    <xdr:sp macro="" textlink="">
      <xdr:nvSpPr>
        <xdr:cNvPr id="4" name="Text Box 4"/>
        <xdr:cNvSpPr txBox="1">
          <a:spLocks noChangeArrowheads="1"/>
        </xdr:cNvSpPr>
      </xdr:nvSpPr>
      <xdr:spPr bwMode="auto">
        <a:xfrm>
          <a:off x="7210425" y="567118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25</xdr:row>
      <xdr:rowOff>116206</xdr:rowOff>
    </xdr:from>
    <xdr:to>
      <xdr:col>2</xdr:col>
      <xdr:colOff>114300</xdr:colOff>
      <xdr:row>35</xdr:row>
      <xdr:rowOff>154306</xdr:rowOff>
    </xdr:to>
    <xdr:sp macro="" textlink="">
      <xdr:nvSpPr>
        <xdr:cNvPr id="2" name="Text Box 2"/>
        <xdr:cNvSpPr txBox="1">
          <a:spLocks noChangeArrowheads="1"/>
        </xdr:cNvSpPr>
      </xdr:nvSpPr>
      <xdr:spPr bwMode="auto">
        <a:xfrm>
          <a:off x="0" y="416433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25</xdr:row>
      <xdr:rowOff>116206</xdr:rowOff>
    </xdr:from>
    <xdr:to>
      <xdr:col>7</xdr:col>
      <xdr:colOff>857250</xdr:colOff>
      <xdr:row>35</xdr:row>
      <xdr:rowOff>154306</xdr:rowOff>
    </xdr:to>
    <xdr:sp macro="" textlink="">
      <xdr:nvSpPr>
        <xdr:cNvPr id="3" name="Text Box 4"/>
        <xdr:cNvSpPr txBox="1">
          <a:spLocks noChangeArrowheads="1"/>
        </xdr:cNvSpPr>
      </xdr:nvSpPr>
      <xdr:spPr bwMode="auto">
        <a:xfrm>
          <a:off x="2867025" y="416433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25</xdr:row>
      <xdr:rowOff>102871</xdr:rowOff>
    </xdr:from>
    <xdr:to>
      <xdr:col>13</xdr:col>
      <xdr:colOff>861060</xdr:colOff>
      <xdr:row>35</xdr:row>
      <xdr:rowOff>140971</xdr:rowOff>
    </xdr:to>
    <xdr:sp macro="" textlink="">
      <xdr:nvSpPr>
        <xdr:cNvPr id="4" name="Text Box 4"/>
        <xdr:cNvSpPr txBox="1">
          <a:spLocks noChangeArrowheads="1"/>
        </xdr:cNvSpPr>
      </xdr:nvSpPr>
      <xdr:spPr bwMode="auto">
        <a:xfrm>
          <a:off x="7210425" y="415099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xdr:colOff>
      <xdr:row>27</xdr:row>
      <xdr:rowOff>47626</xdr:rowOff>
    </xdr:from>
    <xdr:to>
      <xdr:col>2</xdr:col>
      <xdr:colOff>137160</xdr:colOff>
      <xdr:row>37</xdr:row>
      <xdr:rowOff>85726</xdr:rowOff>
    </xdr:to>
    <xdr:sp macro="" textlink="">
      <xdr:nvSpPr>
        <xdr:cNvPr id="2" name="Text Box 2"/>
        <xdr:cNvSpPr txBox="1">
          <a:spLocks noChangeArrowheads="1"/>
        </xdr:cNvSpPr>
      </xdr:nvSpPr>
      <xdr:spPr bwMode="auto">
        <a:xfrm>
          <a:off x="22860" y="441960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603885</xdr:colOff>
      <xdr:row>27</xdr:row>
      <xdr:rowOff>47626</xdr:rowOff>
    </xdr:from>
    <xdr:to>
      <xdr:col>7</xdr:col>
      <xdr:colOff>880110</xdr:colOff>
      <xdr:row>37</xdr:row>
      <xdr:rowOff>85726</xdr:rowOff>
    </xdr:to>
    <xdr:sp macro="" textlink="">
      <xdr:nvSpPr>
        <xdr:cNvPr id="3" name="Text Box 4"/>
        <xdr:cNvSpPr txBox="1">
          <a:spLocks noChangeArrowheads="1"/>
        </xdr:cNvSpPr>
      </xdr:nvSpPr>
      <xdr:spPr bwMode="auto">
        <a:xfrm>
          <a:off x="2889885" y="4419601"/>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41911</xdr:rowOff>
    </xdr:from>
    <xdr:to>
      <xdr:col>13</xdr:col>
      <xdr:colOff>830580</xdr:colOff>
      <xdr:row>37</xdr:row>
      <xdr:rowOff>80011</xdr:rowOff>
    </xdr:to>
    <xdr:sp macro="" textlink="">
      <xdr:nvSpPr>
        <xdr:cNvPr id="4" name="Text Box 4"/>
        <xdr:cNvSpPr txBox="1">
          <a:spLocks noChangeArrowheads="1"/>
        </xdr:cNvSpPr>
      </xdr:nvSpPr>
      <xdr:spPr bwMode="auto">
        <a:xfrm>
          <a:off x="7210425" y="4413886"/>
          <a:ext cx="345948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53340</xdr:colOff>
      <xdr:row>27</xdr:row>
      <xdr:rowOff>78106</xdr:rowOff>
    </xdr:from>
    <xdr:to>
      <xdr:col>2</xdr:col>
      <xdr:colOff>167640</xdr:colOff>
      <xdr:row>37</xdr:row>
      <xdr:rowOff>116206</xdr:rowOff>
    </xdr:to>
    <xdr:sp macro="" textlink="">
      <xdr:nvSpPr>
        <xdr:cNvPr id="2" name="Text Box 2"/>
        <xdr:cNvSpPr txBox="1">
          <a:spLocks noChangeArrowheads="1"/>
        </xdr:cNvSpPr>
      </xdr:nvSpPr>
      <xdr:spPr bwMode="auto">
        <a:xfrm>
          <a:off x="53340" y="445008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634365</xdr:colOff>
      <xdr:row>27</xdr:row>
      <xdr:rowOff>78106</xdr:rowOff>
    </xdr:from>
    <xdr:to>
      <xdr:col>7</xdr:col>
      <xdr:colOff>910590</xdr:colOff>
      <xdr:row>37</xdr:row>
      <xdr:rowOff>116206</xdr:rowOff>
    </xdr:to>
    <xdr:sp macro="" textlink="">
      <xdr:nvSpPr>
        <xdr:cNvPr id="3" name="Text Box 4"/>
        <xdr:cNvSpPr txBox="1">
          <a:spLocks noChangeArrowheads="1"/>
        </xdr:cNvSpPr>
      </xdr:nvSpPr>
      <xdr:spPr bwMode="auto">
        <a:xfrm>
          <a:off x="2920365" y="4450081"/>
          <a:ext cx="31718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72391</xdr:rowOff>
    </xdr:from>
    <xdr:to>
      <xdr:col>13</xdr:col>
      <xdr:colOff>822960</xdr:colOff>
      <xdr:row>37</xdr:row>
      <xdr:rowOff>110491</xdr:rowOff>
    </xdr:to>
    <xdr:sp macro="" textlink="">
      <xdr:nvSpPr>
        <xdr:cNvPr id="4" name="Text Box 4"/>
        <xdr:cNvSpPr txBox="1">
          <a:spLocks noChangeArrowheads="1"/>
        </xdr:cNvSpPr>
      </xdr:nvSpPr>
      <xdr:spPr bwMode="auto">
        <a:xfrm>
          <a:off x="7210425" y="444436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43</xdr:row>
      <xdr:rowOff>116206</xdr:rowOff>
    </xdr:from>
    <xdr:to>
      <xdr:col>2</xdr:col>
      <xdr:colOff>114300</xdr:colOff>
      <xdr:row>53</xdr:row>
      <xdr:rowOff>154306</xdr:rowOff>
    </xdr:to>
    <xdr:sp macro="" textlink="">
      <xdr:nvSpPr>
        <xdr:cNvPr id="2" name="Text Box 2"/>
        <xdr:cNvSpPr txBox="1">
          <a:spLocks noChangeArrowheads="1"/>
        </xdr:cNvSpPr>
      </xdr:nvSpPr>
      <xdr:spPr bwMode="auto">
        <a:xfrm>
          <a:off x="0" y="707898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43</xdr:row>
      <xdr:rowOff>116206</xdr:rowOff>
    </xdr:from>
    <xdr:to>
      <xdr:col>7</xdr:col>
      <xdr:colOff>857250</xdr:colOff>
      <xdr:row>53</xdr:row>
      <xdr:rowOff>154306</xdr:rowOff>
    </xdr:to>
    <xdr:sp macro="" textlink="">
      <xdr:nvSpPr>
        <xdr:cNvPr id="3" name="Text Box 4"/>
        <xdr:cNvSpPr txBox="1">
          <a:spLocks noChangeArrowheads="1"/>
        </xdr:cNvSpPr>
      </xdr:nvSpPr>
      <xdr:spPr bwMode="auto">
        <a:xfrm>
          <a:off x="2867025" y="707898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43</xdr:row>
      <xdr:rowOff>125731</xdr:rowOff>
    </xdr:from>
    <xdr:to>
      <xdr:col>13</xdr:col>
      <xdr:colOff>815340</xdr:colOff>
      <xdr:row>53</xdr:row>
      <xdr:rowOff>163831</xdr:rowOff>
    </xdr:to>
    <xdr:sp macro="" textlink="">
      <xdr:nvSpPr>
        <xdr:cNvPr id="4" name="Text Box 4"/>
        <xdr:cNvSpPr txBox="1">
          <a:spLocks noChangeArrowheads="1"/>
        </xdr:cNvSpPr>
      </xdr:nvSpPr>
      <xdr:spPr bwMode="auto">
        <a:xfrm>
          <a:off x="7210425" y="708850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32</xdr:row>
      <xdr:rowOff>108586</xdr:rowOff>
    </xdr:from>
    <xdr:to>
      <xdr:col>2</xdr:col>
      <xdr:colOff>114300</xdr:colOff>
      <xdr:row>39</xdr:row>
      <xdr:rowOff>0</xdr:rowOff>
    </xdr:to>
    <xdr:sp macro="" textlink="">
      <xdr:nvSpPr>
        <xdr:cNvPr id="2" name="Text Box 2"/>
        <xdr:cNvSpPr txBox="1">
          <a:spLocks noChangeArrowheads="1"/>
        </xdr:cNvSpPr>
      </xdr:nvSpPr>
      <xdr:spPr bwMode="auto">
        <a:xfrm>
          <a:off x="0" y="5290186"/>
          <a:ext cx="1638300" cy="102488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32</xdr:row>
      <xdr:rowOff>108586</xdr:rowOff>
    </xdr:from>
    <xdr:to>
      <xdr:col>7</xdr:col>
      <xdr:colOff>857250</xdr:colOff>
      <xdr:row>37</xdr:row>
      <xdr:rowOff>106680</xdr:rowOff>
    </xdr:to>
    <xdr:sp macro="" textlink="">
      <xdr:nvSpPr>
        <xdr:cNvPr id="3" name="Text Box 4"/>
        <xdr:cNvSpPr txBox="1">
          <a:spLocks noChangeArrowheads="1"/>
        </xdr:cNvSpPr>
      </xdr:nvSpPr>
      <xdr:spPr bwMode="auto">
        <a:xfrm>
          <a:off x="2867025" y="5290186"/>
          <a:ext cx="3228975" cy="80771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32</xdr:row>
      <xdr:rowOff>102871</xdr:rowOff>
    </xdr:from>
    <xdr:to>
      <xdr:col>13</xdr:col>
      <xdr:colOff>792480</xdr:colOff>
      <xdr:row>39</xdr:row>
      <xdr:rowOff>160020</xdr:rowOff>
    </xdr:to>
    <xdr:sp macro="" textlink="">
      <xdr:nvSpPr>
        <xdr:cNvPr id="4" name="Text Box 4"/>
        <xdr:cNvSpPr txBox="1">
          <a:spLocks noChangeArrowheads="1"/>
        </xdr:cNvSpPr>
      </xdr:nvSpPr>
      <xdr:spPr bwMode="auto">
        <a:xfrm>
          <a:off x="7210425" y="5284471"/>
          <a:ext cx="3459480" cy="11906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27</xdr:row>
      <xdr:rowOff>24766</xdr:rowOff>
    </xdr:from>
    <xdr:to>
      <xdr:col>2</xdr:col>
      <xdr:colOff>114300</xdr:colOff>
      <xdr:row>37</xdr:row>
      <xdr:rowOff>62866</xdr:rowOff>
    </xdr:to>
    <xdr:sp macro="" textlink="">
      <xdr:nvSpPr>
        <xdr:cNvPr id="2" name="Text Box 2"/>
        <xdr:cNvSpPr txBox="1">
          <a:spLocks noChangeArrowheads="1"/>
        </xdr:cNvSpPr>
      </xdr:nvSpPr>
      <xdr:spPr bwMode="auto">
        <a:xfrm>
          <a:off x="0" y="439674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9</xdr:col>
      <xdr:colOff>344805</xdr:colOff>
      <xdr:row>27</xdr:row>
      <xdr:rowOff>11431</xdr:rowOff>
    </xdr:from>
    <xdr:to>
      <xdr:col>13</xdr:col>
      <xdr:colOff>822960</xdr:colOff>
      <xdr:row>37</xdr:row>
      <xdr:rowOff>49531</xdr:rowOff>
    </xdr:to>
    <xdr:sp macro="" textlink="">
      <xdr:nvSpPr>
        <xdr:cNvPr id="3" name="Text Box 4"/>
        <xdr:cNvSpPr txBox="1">
          <a:spLocks noChangeArrowheads="1"/>
        </xdr:cNvSpPr>
      </xdr:nvSpPr>
      <xdr:spPr bwMode="auto">
        <a:xfrm>
          <a:off x="7202805" y="4383406"/>
          <a:ext cx="346900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3</xdr:col>
      <xdr:colOff>603885</xdr:colOff>
      <xdr:row>27</xdr:row>
      <xdr:rowOff>24766</xdr:rowOff>
    </xdr:from>
    <xdr:to>
      <xdr:col>7</xdr:col>
      <xdr:colOff>880110</xdr:colOff>
      <xdr:row>37</xdr:row>
      <xdr:rowOff>62866</xdr:rowOff>
    </xdr:to>
    <xdr:sp macro="" textlink="">
      <xdr:nvSpPr>
        <xdr:cNvPr id="4" name="Text Box 4"/>
        <xdr:cNvSpPr txBox="1">
          <a:spLocks noChangeArrowheads="1"/>
        </xdr:cNvSpPr>
      </xdr:nvSpPr>
      <xdr:spPr bwMode="auto">
        <a:xfrm>
          <a:off x="2889885" y="4396741"/>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80</xdr:row>
      <xdr:rowOff>93346</xdr:rowOff>
    </xdr:from>
    <xdr:to>
      <xdr:col>2</xdr:col>
      <xdr:colOff>114300</xdr:colOff>
      <xdr:row>86</xdr:row>
      <xdr:rowOff>45720</xdr:rowOff>
    </xdr:to>
    <xdr:sp macro="" textlink="">
      <xdr:nvSpPr>
        <xdr:cNvPr id="2" name="Text Box 2"/>
        <xdr:cNvSpPr txBox="1">
          <a:spLocks noChangeArrowheads="1"/>
        </xdr:cNvSpPr>
      </xdr:nvSpPr>
      <xdr:spPr bwMode="auto">
        <a:xfrm>
          <a:off x="0" y="13047346"/>
          <a:ext cx="1638300" cy="9239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80</xdr:row>
      <xdr:rowOff>93346</xdr:rowOff>
    </xdr:from>
    <xdr:to>
      <xdr:col>7</xdr:col>
      <xdr:colOff>857250</xdr:colOff>
      <xdr:row>86</xdr:row>
      <xdr:rowOff>45720</xdr:rowOff>
    </xdr:to>
    <xdr:sp macro="" textlink="">
      <xdr:nvSpPr>
        <xdr:cNvPr id="3" name="Text Box 4"/>
        <xdr:cNvSpPr txBox="1">
          <a:spLocks noChangeArrowheads="1"/>
        </xdr:cNvSpPr>
      </xdr:nvSpPr>
      <xdr:spPr bwMode="auto">
        <a:xfrm>
          <a:off x="2867025" y="13047346"/>
          <a:ext cx="3228975" cy="9239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80</xdr:row>
      <xdr:rowOff>87631</xdr:rowOff>
    </xdr:from>
    <xdr:to>
      <xdr:col>13</xdr:col>
      <xdr:colOff>853440</xdr:colOff>
      <xdr:row>86</xdr:row>
      <xdr:rowOff>106680</xdr:rowOff>
    </xdr:to>
    <xdr:sp macro="" textlink="">
      <xdr:nvSpPr>
        <xdr:cNvPr id="4" name="Text Box 4"/>
        <xdr:cNvSpPr txBox="1">
          <a:spLocks noChangeArrowheads="1"/>
        </xdr:cNvSpPr>
      </xdr:nvSpPr>
      <xdr:spPr bwMode="auto">
        <a:xfrm>
          <a:off x="7210425" y="13041631"/>
          <a:ext cx="3453765" cy="99059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276225</xdr:colOff>
      <xdr:row>3</xdr:row>
      <xdr:rowOff>142875</xdr:rowOff>
    </xdr:from>
    <xdr:ext cx="508152" cy="280205"/>
    <xdr:sp macro="" textlink="">
      <xdr:nvSpPr>
        <xdr:cNvPr id="2" name="1 CuadroTexto"/>
        <xdr:cNvSpPr txBox="1"/>
      </xdr:nvSpPr>
      <xdr:spPr>
        <a:xfrm>
          <a:off x="9982200" y="857250"/>
          <a:ext cx="50815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C.P.9</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40</xdr:row>
      <xdr:rowOff>154306</xdr:rowOff>
    </xdr:from>
    <xdr:to>
      <xdr:col>2</xdr:col>
      <xdr:colOff>114300</xdr:colOff>
      <xdr:row>51</xdr:row>
      <xdr:rowOff>17146</xdr:rowOff>
    </xdr:to>
    <xdr:sp macro="" textlink="">
      <xdr:nvSpPr>
        <xdr:cNvPr id="2" name="Text Box 2"/>
        <xdr:cNvSpPr txBox="1">
          <a:spLocks noChangeArrowheads="1"/>
        </xdr:cNvSpPr>
      </xdr:nvSpPr>
      <xdr:spPr bwMode="auto">
        <a:xfrm>
          <a:off x="0" y="6631306"/>
          <a:ext cx="1638300"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40</xdr:row>
      <xdr:rowOff>154306</xdr:rowOff>
    </xdr:from>
    <xdr:to>
      <xdr:col>7</xdr:col>
      <xdr:colOff>857250</xdr:colOff>
      <xdr:row>51</xdr:row>
      <xdr:rowOff>17146</xdr:rowOff>
    </xdr:to>
    <xdr:sp macro="" textlink="">
      <xdr:nvSpPr>
        <xdr:cNvPr id="3" name="Text Box 4"/>
        <xdr:cNvSpPr txBox="1">
          <a:spLocks noChangeArrowheads="1"/>
        </xdr:cNvSpPr>
      </xdr:nvSpPr>
      <xdr:spPr bwMode="auto">
        <a:xfrm>
          <a:off x="2867025" y="6631306"/>
          <a:ext cx="3228975"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40</xdr:row>
      <xdr:rowOff>163831</xdr:rowOff>
    </xdr:from>
    <xdr:to>
      <xdr:col>13</xdr:col>
      <xdr:colOff>830580</xdr:colOff>
      <xdr:row>51</xdr:row>
      <xdr:rowOff>26671</xdr:rowOff>
    </xdr:to>
    <xdr:sp macro="" textlink="">
      <xdr:nvSpPr>
        <xdr:cNvPr id="4" name="Text Box 4"/>
        <xdr:cNvSpPr txBox="1">
          <a:spLocks noChangeArrowheads="1"/>
        </xdr:cNvSpPr>
      </xdr:nvSpPr>
      <xdr:spPr bwMode="auto">
        <a:xfrm>
          <a:off x="7210425" y="6640831"/>
          <a:ext cx="3459480"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27</xdr:row>
      <xdr:rowOff>146686</xdr:rowOff>
    </xdr:from>
    <xdr:to>
      <xdr:col>2</xdr:col>
      <xdr:colOff>114300</xdr:colOff>
      <xdr:row>38</xdr:row>
      <xdr:rowOff>9526</xdr:rowOff>
    </xdr:to>
    <xdr:sp macro="" textlink="">
      <xdr:nvSpPr>
        <xdr:cNvPr id="2" name="Text Box 2"/>
        <xdr:cNvSpPr txBox="1">
          <a:spLocks noChangeArrowheads="1"/>
        </xdr:cNvSpPr>
      </xdr:nvSpPr>
      <xdr:spPr bwMode="auto">
        <a:xfrm>
          <a:off x="0" y="4518661"/>
          <a:ext cx="1638300"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27</xdr:row>
      <xdr:rowOff>146686</xdr:rowOff>
    </xdr:from>
    <xdr:to>
      <xdr:col>7</xdr:col>
      <xdr:colOff>857250</xdr:colOff>
      <xdr:row>38</xdr:row>
      <xdr:rowOff>9526</xdr:rowOff>
    </xdr:to>
    <xdr:sp macro="" textlink="">
      <xdr:nvSpPr>
        <xdr:cNvPr id="3" name="Text Box 4"/>
        <xdr:cNvSpPr txBox="1">
          <a:spLocks noChangeArrowheads="1"/>
        </xdr:cNvSpPr>
      </xdr:nvSpPr>
      <xdr:spPr bwMode="auto">
        <a:xfrm>
          <a:off x="2867025" y="4518661"/>
          <a:ext cx="3228975"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329565</xdr:colOff>
      <xdr:row>27</xdr:row>
      <xdr:rowOff>148591</xdr:rowOff>
    </xdr:from>
    <xdr:to>
      <xdr:col>13</xdr:col>
      <xdr:colOff>876300</xdr:colOff>
      <xdr:row>38</xdr:row>
      <xdr:rowOff>11431</xdr:rowOff>
    </xdr:to>
    <xdr:sp macro="" textlink="">
      <xdr:nvSpPr>
        <xdr:cNvPr id="4" name="Text Box 4"/>
        <xdr:cNvSpPr txBox="1">
          <a:spLocks noChangeArrowheads="1"/>
        </xdr:cNvSpPr>
      </xdr:nvSpPr>
      <xdr:spPr bwMode="auto">
        <a:xfrm>
          <a:off x="7187565" y="4520566"/>
          <a:ext cx="3480435"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41</xdr:row>
      <xdr:rowOff>93346</xdr:rowOff>
    </xdr:from>
    <xdr:to>
      <xdr:col>2</xdr:col>
      <xdr:colOff>114300</xdr:colOff>
      <xdr:row>51</xdr:row>
      <xdr:rowOff>131446</xdr:rowOff>
    </xdr:to>
    <xdr:sp macro="" textlink="">
      <xdr:nvSpPr>
        <xdr:cNvPr id="2" name="Text Box 2"/>
        <xdr:cNvSpPr txBox="1">
          <a:spLocks noChangeArrowheads="1"/>
        </xdr:cNvSpPr>
      </xdr:nvSpPr>
      <xdr:spPr bwMode="auto">
        <a:xfrm>
          <a:off x="0" y="673227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41</xdr:row>
      <xdr:rowOff>93346</xdr:rowOff>
    </xdr:from>
    <xdr:to>
      <xdr:col>7</xdr:col>
      <xdr:colOff>857250</xdr:colOff>
      <xdr:row>51</xdr:row>
      <xdr:rowOff>131446</xdr:rowOff>
    </xdr:to>
    <xdr:sp macro="" textlink="">
      <xdr:nvSpPr>
        <xdr:cNvPr id="3" name="Text Box 4"/>
        <xdr:cNvSpPr txBox="1">
          <a:spLocks noChangeArrowheads="1"/>
        </xdr:cNvSpPr>
      </xdr:nvSpPr>
      <xdr:spPr bwMode="auto">
        <a:xfrm>
          <a:off x="2867025" y="673227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41</xdr:row>
      <xdr:rowOff>102871</xdr:rowOff>
    </xdr:from>
    <xdr:to>
      <xdr:col>13</xdr:col>
      <xdr:colOff>830580</xdr:colOff>
      <xdr:row>51</xdr:row>
      <xdr:rowOff>140971</xdr:rowOff>
    </xdr:to>
    <xdr:sp macro="" textlink="">
      <xdr:nvSpPr>
        <xdr:cNvPr id="4" name="Text Box 4"/>
        <xdr:cNvSpPr txBox="1">
          <a:spLocks noChangeArrowheads="1"/>
        </xdr:cNvSpPr>
      </xdr:nvSpPr>
      <xdr:spPr bwMode="auto">
        <a:xfrm>
          <a:off x="7210425" y="6741796"/>
          <a:ext cx="345948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xdr:colOff>
      <xdr:row>27</xdr:row>
      <xdr:rowOff>78106</xdr:rowOff>
    </xdr:from>
    <xdr:to>
      <xdr:col>2</xdr:col>
      <xdr:colOff>144780</xdr:colOff>
      <xdr:row>37</xdr:row>
      <xdr:rowOff>116206</xdr:rowOff>
    </xdr:to>
    <xdr:sp macro="" textlink="">
      <xdr:nvSpPr>
        <xdr:cNvPr id="2" name="Text Box 2"/>
        <xdr:cNvSpPr txBox="1">
          <a:spLocks noChangeArrowheads="1"/>
        </xdr:cNvSpPr>
      </xdr:nvSpPr>
      <xdr:spPr bwMode="auto">
        <a:xfrm>
          <a:off x="30480" y="445008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611505</xdr:colOff>
      <xdr:row>27</xdr:row>
      <xdr:rowOff>78106</xdr:rowOff>
    </xdr:from>
    <xdr:to>
      <xdr:col>7</xdr:col>
      <xdr:colOff>887730</xdr:colOff>
      <xdr:row>37</xdr:row>
      <xdr:rowOff>116206</xdr:rowOff>
    </xdr:to>
    <xdr:sp macro="" textlink="">
      <xdr:nvSpPr>
        <xdr:cNvPr id="3" name="Text Box 4"/>
        <xdr:cNvSpPr txBox="1">
          <a:spLocks noChangeArrowheads="1"/>
        </xdr:cNvSpPr>
      </xdr:nvSpPr>
      <xdr:spPr bwMode="auto">
        <a:xfrm>
          <a:off x="2897505" y="4450081"/>
          <a:ext cx="32004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87631</xdr:rowOff>
    </xdr:from>
    <xdr:to>
      <xdr:col>13</xdr:col>
      <xdr:colOff>861060</xdr:colOff>
      <xdr:row>37</xdr:row>
      <xdr:rowOff>125731</xdr:rowOff>
    </xdr:to>
    <xdr:sp macro="" textlink="">
      <xdr:nvSpPr>
        <xdr:cNvPr id="4" name="Text Box 4"/>
        <xdr:cNvSpPr txBox="1">
          <a:spLocks noChangeArrowheads="1"/>
        </xdr:cNvSpPr>
      </xdr:nvSpPr>
      <xdr:spPr bwMode="auto">
        <a:xfrm>
          <a:off x="7210425" y="445960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27</xdr:row>
      <xdr:rowOff>24766</xdr:rowOff>
    </xdr:from>
    <xdr:to>
      <xdr:col>2</xdr:col>
      <xdr:colOff>114300</xdr:colOff>
      <xdr:row>37</xdr:row>
      <xdr:rowOff>62866</xdr:rowOff>
    </xdr:to>
    <xdr:sp macro="" textlink="">
      <xdr:nvSpPr>
        <xdr:cNvPr id="2" name="Text Box 2"/>
        <xdr:cNvSpPr txBox="1">
          <a:spLocks noChangeArrowheads="1"/>
        </xdr:cNvSpPr>
      </xdr:nvSpPr>
      <xdr:spPr bwMode="auto">
        <a:xfrm>
          <a:off x="0" y="439674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27</xdr:row>
      <xdr:rowOff>24766</xdr:rowOff>
    </xdr:from>
    <xdr:to>
      <xdr:col>7</xdr:col>
      <xdr:colOff>857250</xdr:colOff>
      <xdr:row>37</xdr:row>
      <xdr:rowOff>62866</xdr:rowOff>
    </xdr:to>
    <xdr:sp macro="" textlink="">
      <xdr:nvSpPr>
        <xdr:cNvPr id="3" name="Text Box 4"/>
        <xdr:cNvSpPr txBox="1">
          <a:spLocks noChangeArrowheads="1"/>
        </xdr:cNvSpPr>
      </xdr:nvSpPr>
      <xdr:spPr bwMode="auto">
        <a:xfrm>
          <a:off x="2867025" y="439674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34291</xdr:rowOff>
    </xdr:from>
    <xdr:to>
      <xdr:col>13</xdr:col>
      <xdr:colOff>853440</xdr:colOff>
      <xdr:row>37</xdr:row>
      <xdr:rowOff>72391</xdr:rowOff>
    </xdr:to>
    <xdr:sp macro="" textlink="">
      <xdr:nvSpPr>
        <xdr:cNvPr id="4" name="Text Box 4"/>
        <xdr:cNvSpPr txBox="1">
          <a:spLocks noChangeArrowheads="1"/>
        </xdr:cNvSpPr>
      </xdr:nvSpPr>
      <xdr:spPr bwMode="auto">
        <a:xfrm>
          <a:off x="7210425" y="440626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28</xdr:row>
      <xdr:rowOff>9526</xdr:rowOff>
    </xdr:from>
    <xdr:to>
      <xdr:col>2</xdr:col>
      <xdr:colOff>114300</xdr:colOff>
      <xdr:row>38</xdr:row>
      <xdr:rowOff>47626</xdr:rowOff>
    </xdr:to>
    <xdr:sp macro="" textlink="">
      <xdr:nvSpPr>
        <xdr:cNvPr id="2" name="Text Box 2"/>
        <xdr:cNvSpPr txBox="1">
          <a:spLocks noChangeArrowheads="1"/>
        </xdr:cNvSpPr>
      </xdr:nvSpPr>
      <xdr:spPr bwMode="auto">
        <a:xfrm>
          <a:off x="0" y="454342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28</xdr:row>
      <xdr:rowOff>9526</xdr:rowOff>
    </xdr:from>
    <xdr:to>
      <xdr:col>7</xdr:col>
      <xdr:colOff>857250</xdr:colOff>
      <xdr:row>38</xdr:row>
      <xdr:rowOff>47626</xdr:rowOff>
    </xdr:to>
    <xdr:sp macro="" textlink="">
      <xdr:nvSpPr>
        <xdr:cNvPr id="3" name="Text Box 4"/>
        <xdr:cNvSpPr txBox="1">
          <a:spLocks noChangeArrowheads="1"/>
        </xdr:cNvSpPr>
      </xdr:nvSpPr>
      <xdr:spPr bwMode="auto">
        <a:xfrm>
          <a:off x="2867025" y="4543426"/>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28</xdr:row>
      <xdr:rowOff>19051</xdr:rowOff>
    </xdr:from>
    <xdr:to>
      <xdr:col>13</xdr:col>
      <xdr:colOff>845820</xdr:colOff>
      <xdr:row>38</xdr:row>
      <xdr:rowOff>57151</xdr:rowOff>
    </xdr:to>
    <xdr:sp macro="" textlink="">
      <xdr:nvSpPr>
        <xdr:cNvPr id="4" name="Text Box 4"/>
        <xdr:cNvSpPr txBox="1">
          <a:spLocks noChangeArrowheads="1"/>
        </xdr:cNvSpPr>
      </xdr:nvSpPr>
      <xdr:spPr bwMode="auto">
        <a:xfrm>
          <a:off x="7210425" y="4552951"/>
          <a:ext cx="345567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28389</xdr:colOff>
      <xdr:row>73</xdr:row>
      <xdr:rowOff>7620</xdr:rowOff>
    </xdr:from>
    <xdr:ext cx="2440491" cy="1031436"/>
    <xdr:sp macro="" textlink="">
      <xdr:nvSpPr>
        <xdr:cNvPr id="2" name="1 CuadroTexto"/>
        <xdr:cNvSpPr txBox="1"/>
      </xdr:nvSpPr>
      <xdr:spPr>
        <a:xfrm>
          <a:off x="28389" y="11828145"/>
          <a:ext cx="2440491" cy="1031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000" b="1"/>
            <a:t>C. LIC. LORENZO DE CIMA DWORAK</a:t>
          </a:r>
          <a:endParaRPr lang="es-MX" sz="1000" b="1" baseline="0"/>
        </a:p>
        <a:p>
          <a:pPr algn="ctr"/>
          <a:endParaRPr lang="es-MX" sz="1000" b="1" baseline="0"/>
        </a:p>
        <a:p>
          <a:pPr algn="ctr"/>
          <a:endParaRPr lang="es-MX" sz="1000" baseline="0"/>
        </a:p>
        <a:p>
          <a:pPr algn="ctr"/>
          <a:endParaRPr lang="es-MX" sz="1000" baseline="0"/>
        </a:p>
        <a:p>
          <a:pPr algn="ctr"/>
          <a:r>
            <a:rPr lang="es-MX" sz="1000" baseline="0"/>
            <a:t>___________________________________</a:t>
          </a:r>
        </a:p>
        <a:p>
          <a:pPr algn="ctr"/>
          <a:r>
            <a:rPr lang="es-MX" sz="1000" baseline="0"/>
            <a:t>PRESIDENTE MUNICIPAL</a:t>
          </a:r>
          <a:endParaRPr lang="es-MX" sz="1000"/>
        </a:p>
      </xdr:txBody>
    </xdr:sp>
    <xdr:clientData/>
  </xdr:oneCellAnchor>
  <xdr:oneCellAnchor>
    <xdr:from>
      <xdr:col>2</xdr:col>
      <xdr:colOff>555984</xdr:colOff>
      <xdr:row>73</xdr:row>
      <xdr:rowOff>7620</xdr:rowOff>
    </xdr:from>
    <xdr:ext cx="2221338" cy="1060012"/>
    <xdr:sp macro="" textlink="">
      <xdr:nvSpPr>
        <xdr:cNvPr id="3" name="2 CuadroTexto"/>
        <xdr:cNvSpPr txBox="1"/>
      </xdr:nvSpPr>
      <xdr:spPr>
        <a:xfrm>
          <a:off x="2079984" y="11828145"/>
          <a:ext cx="2221338" cy="1060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rtl="1" eaLnBrk="1" fontAlgn="auto" latinLnBrk="0" hangingPunct="1">
            <a:lnSpc>
              <a:spcPct val="100000"/>
            </a:lnSpc>
            <a:spcBef>
              <a:spcPts val="0"/>
            </a:spcBef>
            <a:spcAft>
              <a:spcPts val="0"/>
            </a:spcAft>
            <a:buClrTx/>
            <a:buSzTx/>
            <a:buFontTx/>
            <a:buNone/>
            <a:tabLst/>
            <a:defRPr/>
          </a:pPr>
          <a:r>
            <a:rPr lang="es-ES" sz="1000" b="1" i="0">
              <a:solidFill>
                <a:schemeClr val="tx1"/>
              </a:solidFill>
              <a:effectLst/>
              <a:latin typeface="+mn-lt"/>
              <a:ea typeface="+mn-ea"/>
              <a:cs typeface="+mn-cs"/>
            </a:rPr>
            <a:t>C. C.P. ENRIQUE BUENO GUERRA</a:t>
          </a:r>
          <a:endParaRPr lang="es-ES" sz="1000">
            <a:effectLst/>
          </a:endParaRPr>
        </a:p>
        <a:p>
          <a:pPr algn="ctr"/>
          <a:endParaRPr lang="es-MX" sz="1000" b="1"/>
        </a:p>
        <a:p>
          <a:pPr algn="ctr"/>
          <a:endParaRPr lang="es-MX" sz="1000" b="1"/>
        </a:p>
        <a:p>
          <a:pPr algn="ctr"/>
          <a:endParaRPr lang="es-MX" sz="1000"/>
        </a:p>
        <a:p>
          <a:pPr algn="ctr"/>
          <a:r>
            <a:rPr lang="es-MX" sz="1000"/>
            <a:t>_______________________________</a:t>
          </a:r>
        </a:p>
        <a:p>
          <a:pPr algn="ctr"/>
          <a:r>
            <a:rPr lang="es-MX" sz="1000"/>
            <a:t>TESORERO MUNICIPAL</a:t>
          </a:r>
        </a:p>
      </xdr:txBody>
    </xdr:sp>
    <xdr:clientData/>
  </xdr:oneCellAnchor>
  <xdr:oneCellAnchor>
    <xdr:from>
      <xdr:col>2</xdr:col>
      <xdr:colOff>330466</xdr:colOff>
      <xdr:row>92</xdr:row>
      <xdr:rowOff>129540</xdr:rowOff>
    </xdr:from>
    <xdr:ext cx="184731" cy="248851"/>
    <xdr:sp macro="" textlink="">
      <xdr:nvSpPr>
        <xdr:cNvPr id="4" name="3 CuadroTexto"/>
        <xdr:cNvSpPr txBox="1"/>
      </xdr:nvSpPr>
      <xdr:spPr>
        <a:xfrm>
          <a:off x="1854466" y="1502664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rtl="1" eaLnBrk="1" fontAlgn="auto" latinLnBrk="0" hangingPunct="1">
            <a:lnSpc>
              <a:spcPct val="100000"/>
            </a:lnSpc>
            <a:spcBef>
              <a:spcPts val="0"/>
            </a:spcBef>
            <a:spcAft>
              <a:spcPts val="0"/>
            </a:spcAft>
            <a:buClrTx/>
            <a:buSzTx/>
            <a:buFontTx/>
            <a:buNone/>
            <a:tabLst/>
            <a:defRPr/>
          </a:pPr>
          <a:endParaRPr lang="es-MX" sz="1000"/>
        </a:p>
      </xdr:txBody>
    </xdr:sp>
    <xdr:clientData/>
  </xdr:oneCellAnchor>
  <xdr:oneCellAnchor>
    <xdr:from>
      <xdr:col>1</xdr:col>
      <xdr:colOff>1294172</xdr:colOff>
      <xdr:row>81</xdr:row>
      <xdr:rowOff>83820</xdr:rowOff>
    </xdr:from>
    <xdr:ext cx="2478051" cy="874920"/>
    <xdr:sp macro="" textlink="">
      <xdr:nvSpPr>
        <xdr:cNvPr id="5" name="4 CuadroTexto"/>
        <xdr:cNvSpPr txBox="1"/>
      </xdr:nvSpPr>
      <xdr:spPr>
        <a:xfrm>
          <a:off x="1522772" y="13199745"/>
          <a:ext cx="2478051"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 ING. MANUEL</a:t>
          </a:r>
          <a:r>
            <a:rPr lang="es-MX" sz="1000" b="1" baseline="0"/>
            <a:t> GONZÁLEZ ROBLES</a:t>
          </a:r>
          <a:endParaRPr lang="es-MX" sz="1000" b="1"/>
        </a:p>
        <a:p>
          <a:pPr algn="ctr"/>
          <a:endParaRPr lang="es-MX" sz="1000" b="1"/>
        </a:p>
        <a:p>
          <a:pPr algn="ctr"/>
          <a:endParaRPr lang="es-MX" sz="1000"/>
        </a:p>
        <a:p>
          <a:pPr algn="ctr"/>
          <a:r>
            <a:rPr lang="es-MX" sz="1000"/>
            <a:t>___________________________________</a:t>
          </a:r>
        </a:p>
        <a:p>
          <a:pPr algn="ctr"/>
          <a:r>
            <a:rPr lang="es-MX" sz="1000"/>
            <a:t>DIRECTOR</a:t>
          </a:r>
          <a:r>
            <a:rPr lang="es-MX" sz="1000" baseline="0"/>
            <a:t> OBRAS PUBLICAS</a:t>
          </a:r>
          <a:endParaRPr lang="es-MX" sz="10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xdr:col>
      <xdr:colOff>790575</xdr:colOff>
      <xdr:row>12</xdr:row>
      <xdr:rowOff>152400</xdr:rowOff>
    </xdr:from>
    <xdr:ext cx="4440703" cy="655885"/>
    <xdr:sp macro="" textlink="">
      <xdr:nvSpPr>
        <xdr:cNvPr id="3" name="2 CuadroTexto"/>
        <xdr:cNvSpPr txBox="1"/>
      </xdr:nvSpPr>
      <xdr:spPr>
        <a:xfrm>
          <a:off x="2305050" y="2381250"/>
          <a:ext cx="4440703" cy="655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3600">
              <a:solidFill>
                <a:schemeClr val="bg1">
                  <a:lumMod val="65000"/>
                </a:schemeClr>
              </a:solidFill>
            </a:rPr>
            <a:t>Sin importe a Justificar</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xdr:col>
      <xdr:colOff>5276850</xdr:colOff>
      <xdr:row>1</xdr:row>
      <xdr:rowOff>152400</xdr:rowOff>
    </xdr:from>
    <xdr:ext cx="693716" cy="311496"/>
    <xdr:sp macro="" textlink="">
      <xdr:nvSpPr>
        <xdr:cNvPr id="2" name="1 CuadroTexto"/>
        <xdr:cNvSpPr txBox="1"/>
      </xdr:nvSpPr>
      <xdr:spPr>
        <a:xfrm>
          <a:off x="7791450" y="361950"/>
          <a:ext cx="6937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latin typeface="+mn-lt"/>
            </a:rPr>
            <a:t>C.P. 15</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190500</xdr:colOff>
      <xdr:row>3</xdr:row>
      <xdr:rowOff>133350</xdr:rowOff>
    </xdr:from>
    <xdr:ext cx="530658" cy="295850"/>
    <xdr:sp macro="" textlink="">
      <xdr:nvSpPr>
        <xdr:cNvPr id="2" name="1 CuadroTexto"/>
        <xdr:cNvSpPr txBox="1"/>
      </xdr:nvSpPr>
      <xdr:spPr>
        <a:xfrm>
          <a:off x="8715375" y="771525"/>
          <a:ext cx="530658"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300" b="1"/>
            <a:t>CP10</a:t>
          </a:r>
        </a:p>
      </xdr:txBody>
    </xdr:sp>
    <xdr:clientData/>
  </xdr:oneCellAnchor>
  <xdr:oneCellAnchor>
    <xdr:from>
      <xdr:col>7</xdr:col>
      <xdr:colOff>190500</xdr:colOff>
      <xdr:row>3</xdr:row>
      <xdr:rowOff>133350</xdr:rowOff>
    </xdr:from>
    <xdr:ext cx="530658" cy="295850"/>
    <xdr:sp macro="" textlink="">
      <xdr:nvSpPr>
        <xdr:cNvPr id="3" name="2 CuadroTexto"/>
        <xdr:cNvSpPr txBox="1"/>
      </xdr:nvSpPr>
      <xdr:spPr>
        <a:xfrm>
          <a:off x="10677525" y="771525"/>
          <a:ext cx="530658"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300" b="1"/>
            <a:t>CP10</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38100</xdr:colOff>
      <xdr:row>4</xdr:row>
      <xdr:rowOff>143138</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2"/>
          <a:ext cx="800100" cy="790836"/>
        </a:xfrm>
        <a:prstGeom prst="rect">
          <a:avLst/>
        </a:prstGeom>
        <a:solidFill>
          <a:srgbClr val="FFFFFF">
            <a:alpha val="89803"/>
          </a:srgbClr>
        </a:solidFill>
        <a:ln w="9525">
          <a:noFill/>
          <a:miter lim="800000"/>
          <a:headEnd/>
          <a:tailEnd/>
        </a:ln>
      </xdr:spPr>
    </xdr:pic>
    <xdr:clientData/>
  </xdr:twoCellAnchor>
  <xdr:twoCellAnchor>
    <xdr:from>
      <xdr:col>0</xdr:col>
      <xdr:colOff>22860</xdr:colOff>
      <xdr:row>26</xdr:row>
      <xdr:rowOff>62866</xdr:rowOff>
    </xdr:from>
    <xdr:to>
      <xdr:col>2</xdr:col>
      <xdr:colOff>137160</xdr:colOff>
      <xdr:row>36</xdr:row>
      <xdr:rowOff>100966</xdr:rowOff>
    </xdr:to>
    <xdr:sp macro="" textlink="">
      <xdr:nvSpPr>
        <xdr:cNvPr id="3" name="Text Box 2"/>
        <xdr:cNvSpPr txBox="1">
          <a:spLocks noChangeArrowheads="1"/>
        </xdr:cNvSpPr>
      </xdr:nvSpPr>
      <xdr:spPr bwMode="auto">
        <a:xfrm>
          <a:off x="22860" y="427291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603885</xdr:colOff>
      <xdr:row>26</xdr:row>
      <xdr:rowOff>62866</xdr:rowOff>
    </xdr:from>
    <xdr:to>
      <xdr:col>7</xdr:col>
      <xdr:colOff>880110</xdr:colOff>
      <xdr:row>36</xdr:row>
      <xdr:rowOff>100966</xdr:rowOff>
    </xdr:to>
    <xdr:sp macro="" textlink="">
      <xdr:nvSpPr>
        <xdr:cNvPr id="4" name="Text Box 4"/>
        <xdr:cNvSpPr txBox="1">
          <a:spLocks noChangeArrowheads="1"/>
        </xdr:cNvSpPr>
      </xdr:nvSpPr>
      <xdr:spPr bwMode="auto">
        <a:xfrm>
          <a:off x="2889885" y="4272916"/>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26</xdr:row>
      <xdr:rowOff>64771</xdr:rowOff>
    </xdr:from>
    <xdr:to>
      <xdr:col>13</xdr:col>
      <xdr:colOff>685800</xdr:colOff>
      <xdr:row>36</xdr:row>
      <xdr:rowOff>102871</xdr:rowOff>
    </xdr:to>
    <xdr:sp macro="" textlink="">
      <xdr:nvSpPr>
        <xdr:cNvPr id="5" name="Text Box 4"/>
        <xdr:cNvSpPr txBox="1">
          <a:spLocks noChangeArrowheads="1"/>
        </xdr:cNvSpPr>
      </xdr:nvSpPr>
      <xdr:spPr bwMode="auto">
        <a:xfrm>
          <a:off x="7210425" y="4274821"/>
          <a:ext cx="33813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38100</xdr:colOff>
      <xdr:row>4</xdr:row>
      <xdr:rowOff>143138</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2"/>
          <a:ext cx="800100" cy="790836"/>
        </a:xfrm>
        <a:prstGeom prst="rect">
          <a:avLst/>
        </a:prstGeom>
        <a:solidFill>
          <a:srgbClr val="FFFFFF">
            <a:alpha val="89803"/>
          </a:srgbClr>
        </a:solidFill>
        <a:ln w="9525">
          <a:noFill/>
          <a:miter lim="800000"/>
          <a:headEnd/>
          <a:tailEnd/>
        </a:ln>
      </xdr:spPr>
    </xdr:pic>
    <xdr:clientData/>
  </xdr:twoCellAnchor>
  <xdr:twoCellAnchor>
    <xdr:from>
      <xdr:col>0</xdr:col>
      <xdr:colOff>0</xdr:colOff>
      <xdr:row>27</xdr:row>
      <xdr:rowOff>32386</xdr:rowOff>
    </xdr:from>
    <xdr:to>
      <xdr:col>2</xdr:col>
      <xdr:colOff>114300</xdr:colOff>
      <xdr:row>37</xdr:row>
      <xdr:rowOff>70486</xdr:rowOff>
    </xdr:to>
    <xdr:sp macro="" textlink="">
      <xdr:nvSpPr>
        <xdr:cNvPr id="3" name="Text Box 2"/>
        <xdr:cNvSpPr txBox="1">
          <a:spLocks noChangeArrowheads="1"/>
        </xdr:cNvSpPr>
      </xdr:nvSpPr>
      <xdr:spPr bwMode="auto">
        <a:xfrm>
          <a:off x="0" y="440436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27</xdr:row>
      <xdr:rowOff>32386</xdr:rowOff>
    </xdr:from>
    <xdr:to>
      <xdr:col>7</xdr:col>
      <xdr:colOff>773430</xdr:colOff>
      <xdr:row>37</xdr:row>
      <xdr:rowOff>70486</xdr:rowOff>
    </xdr:to>
    <xdr:sp macro="" textlink="">
      <xdr:nvSpPr>
        <xdr:cNvPr id="4" name="Text Box 4"/>
        <xdr:cNvSpPr txBox="1">
          <a:spLocks noChangeArrowheads="1"/>
        </xdr:cNvSpPr>
      </xdr:nvSpPr>
      <xdr:spPr bwMode="auto">
        <a:xfrm>
          <a:off x="2867025" y="4404361"/>
          <a:ext cx="323088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41911</xdr:rowOff>
    </xdr:from>
    <xdr:to>
      <xdr:col>13</xdr:col>
      <xdr:colOff>762000</xdr:colOff>
      <xdr:row>37</xdr:row>
      <xdr:rowOff>80011</xdr:rowOff>
    </xdr:to>
    <xdr:sp macro="" textlink="">
      <xdr:nvSpPr>
        <xdr:cNvPr id="5" name="Text Box 4"/>
        <xdr:cNvSpPr txBox="1">
          <a:spLocks noChangeArrowheads="1"/>
        </xdr:cNvSpPr>
      </xdr:nvSpPr>
      <xdr:spPr bwMode="auto">
        <a:xfrm>
          <a:off x="7210425" y="4413886"/>
          <a:ext cx="34575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38100</xdr:colOff>
      <xdr:row>4</xdr:row>
      <xdr:rowOff>143138</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2"/>
          <a:ext cx="800100" cy="790836"/>
        </a:xfrm>
        <a:prstGeom prst="rect">
          <a:avLst/>
        </a:prstGeom>
        <a:solidFill>
          <a:srgbClr val="FFFFFF">
            <a:alpha val="89803"/>
          </a:srgbClr>
        </a:solidFill>
        <a:ln w="9525">
          <a:noFill/>
          <a:miter lim="800000"/>
          <a:headEnd/>
          <a:tailEnd/>
        </a:ln>
      </xdr:spPr>
    </xdr:pic>
    <xdr:clientData/>
  </xdr:twoCellAnchor>
  <xdr:twoCellAnchor>
    <xdr:from>
      <xdr:col>0</xdr:col>
      <xdr:colOff>0</xdr:colOff>
      <xdr:row>28</xdr:row>
      <xdr:rowOff>131446</xdr:rowOff>
    </xdr:from>
    <xdr:to>
      <xdr:col>2</xdr:col>
      <xdr:colOff>114300</xdr:colOff>
      <xdr:row>38</xdr:row>
      <xdr:rowOff>169546</xdr:rowOff>
    </xdr:to>
    <xdr:sp macro="" textlink="">
      <xdr:nvSpPr>
        <xdr:cNvPr id="3" name="Text Box 2"/>
        <xdr:cNvSpPr txBox="1">
          <a:spLocks noChangeArrowheads="1"/>
        </xdr:cNvSpPr>
      </xdr:nvSpPr>
      <xdr:spPr bwMode="auto">
        <a:xfrm>
          <a:off x="0" y="4665346"/>
          <a:ext cx="1638300"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337185</xdr:colOff>
      <xdr:row>28</xdr:row>
      <xdr:rowOff>131446</xdr:rowOff>
    </xdr:from>
    <xdr:to>
      <xdr:col>7</xdr:col>
      <xdr:colOff>613410</xdr:colOff>
      <xdr:row>38</xdr:row>
      <xdr:rowOff>169546</xdr:rowOff>
    </xdr:to>
    <xdr:sp macro="" textlink="">
      <xdr:nvSpPr>
        <xdr:cNvPr id="4" name="Text Box 4"/>
        <xdr:cNvSpPr txBox="1">
          <a:spLocks noChangeArrowheads="1"/>
        </xdr:cNvSpPr>
      </xdr:nvSpPr>
      <xdr:spPr bwMode="auto">
        <a:xfrm>
          <a:off x="2623185" y="4665346"/>
          <a:ext cx="3324225"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8</xdr:col>
      <xdr:colOff>596265</xdr:colOff>
      <xdr:row>28</xdr:row>
      <xdr:rowOff>125731</xdr:rowOff>
    </xdr:from>
    <xdr:to>
      <xdr:col>13</xdr:col>
      <xdr:colOff>883920</xdr:colOff>
      <xdr:row>38</xdr:row>
      <xdr:rowOff>163831</xdr:rowOff>
    </xdr:to>
    <xdr:sp macro="" textlink="">
      <xdr:nvSpPr>
        <xdr:cNvPr id="5" name="Text Box 4"/>
        <xdr:cNvSpPr txBox="1">
          <a:spLocks noChangeArrowheads="1"/>
        </xdr:cNvSpPr>
      </xdr:nvSpPr>
      <xdr:spPr bwMode="auto">
        <a:xfrm>
          <a:off x="6692265" y="4659631"/>
          <a:ext cx="397383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796196</xdr:colOff>
      <xdr:row>4</xdr:row>
      <xdr:rowOff>91440</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twoCellAnchor>
    <xdr:from>
      <xdr:col>0</xdr:col>
      <xdr:colOff>22860</xdr:colOff>
      <xdr:row>26</xdr:row>
      <xdr:rowOff>32386</xdr:rowOff>
    </xdr:from>
    <xdr:to>
      <xdr:col>2</xdr:col>
      <xdr:colOff>137160</xdr:colOff>
      <xdr:row>36</xdr:row>
      <xdr:rowOff>70486</xdr:rowOff>
    </xdr:to>
    <xdr:sp macro="" textlink="">
      <xdr:nvSpPr>
        <xdr:cNvPr id="3" name="Text Box 2"/>
        <xdr:cNvSpPr txBox="1">
          <a:spLocks noChangeArrowheads="1"/>
        </xdr:cNvSpPr>
      </xdr:nvSpPr>
      <xdr:spPr bwMode="auto">
        <a:xfrm>
          <a:off x="22860" y="424243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603885</xdr:colOff>
      <xdr:row>26</xdr:row>
      <xdr:rowOff>32386</xdr:rowOff>
    </xdr:from>
    <xdr:to>
      <xdr:col>7</xdr:col>
      <xdr:colOff>880110</xdr:colOff>
      <xdr:row>36</xdr:row>
      <xdr:rowOff>70486</xdr:rowOff>
    </xdr:to>
    <xdr:sp macro="" textlink="">
      <xdr:nvSpPr>
        <xdr:cNvPr id="4" name="Text Box 4"/>
        <xdr:cNvSpPr txBox="1">
          <a:spLocks noChangeArrowheads="1"/>
        </xdr:cNvSpPr>
      </xdr:nvSpPr>
      <xdr:spPr bwMode="auto">
        <a:xfrm>
          <a:off x="2889885" y="4242436"/>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207645</xdr:colOff>
      <xdr:row>26</xdr:row>
      <xdr:rowOff>41911</xdr:rowOff>
    </xdr:from>
    <xdr:to>
      <xdr:col>13</xdr:col>
      <xdr:colOff>762000</xdr:colOff>
      <xdr:row>36</xdr:row>
      <xdr:rowOff>80011</xdr:rowOff>
    </xdr:to>
    <xdr:sp macro="" textlink="">
      <xdr:nvSpPr>
        <xdr:cNvPr id="5" name="Text Box 4"/>
        <xdr:cNvSpPr txBox="1">
          <a:spLocks noChangeArrowheads="1"/>
        </xdr:cNvSpPr>
      </xdr:nvSpPr>
      <xdr:spPr bwMode="auto">
        <a:xfrm>
          <a:off x="7065645" y="4251961"/>
          <a:ext cx="360235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100</xdr:row>
      <xdr:rowOff>131446</xdr:rowOff>
    </xdr:from>
    <xdr:to>
      <xdr:col>2</xdr:col>
      <xdr:colOff>114300</xdr:colOff>
      <xdr:row>110</xdr:row>
      <xdr:rowOff>169546</xdr:rowOff>
    </xdr:to>
    <xdr:sp macro="" textlink="">
      <xdr:nvSpPr>
        <xdr:cNvPr id="2" name="Text Box 2"/>
        <xdr:cNvSpPr txBox="1">
          <a:spLocks noChangeArrowheads="1"/>
        </xdr:cNvSpPr>
      </xdr:nvSpPr>
      <xdr:spPr bwMode="auto">
        <a:xfrm>
          <a:off x="0" y="16323946"/>
          <a:ext cx="1638300"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100</xdr:row>
      <xdr:rowOff>131446</xdr:rowOff>
    </xdr:from>
    <xdr:to>
      <xdr:col>7</xdr:col>
      <xdr:colOff>857250</xdr:colOff>
      <xdr:row>110</xdr:row>
      <xdr:rowOff>169546</xdr:rowOff>
    </xdr:to>
    <xdr:sp macro="" textlink="">
      <xdr:nvSpPr>
        <xdr:cNvPr id="3" name="Text Box 4"/>
        <xdr:cNvSpPr txBox="1">
          <a:spLocks noChangeArrowheads="1"/>
        </xdr:cNvSpPr>
      </xdr:nvSpPr>
      <xdr:spPr bwMode="auto">
        <a:xfrm>
          <a:off x="2867025" y="16323946"/>
          <a:ext cx="3228975"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8</xdr:col>
      <xdr:colOff>794385</xdr:colOff>
      <xdr:row>100</xdr:row>
      <xdr:rowOff>133351</xdr:rowOff>
    </xdr:from>
    <xdr:to>
      <xdr:col>13</xdr:col>
      <xdr:colOff>701040</xdr:colOff>
      <xdr:row>110</xdr:row>
      <xdr:rowOff>171451</xdr:rowOff>
    </xdr:to>
    <xdr:sp macro="" textlink="">
      <xdr:nvSpPr>
        <xdr:cNvPr id="4" name="Text Box 4"/>
        <xdr:cNvSpPr txBox="1">
          <a:spLocks noChangeArrowheads="1"/>
        </xdr:cNvSpPr>
      </xdr:nvSpPr>
      <xdr:spPr bwMode="auto">
        <a:xfrm>
          <a:off x="6861810" y="16325851"/>
          <a:ext cx="3745230"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29</xdr:row>
      <xdr:rowOff>100966</xdr:rowOff>
    </xdr:from>
    <xdr:to>
      <xdr:col>2</xdr:col>
      <xdr:colOff>114300</xdr:colOff>
      <xdr:row>39</xdr:row>
      <xdr:rowOff>139066</xdr:rowOff>
    </xdr:to>
    <xdr:sp macro="" textlink="">
      <xdr:nvSpPr>
        <xdr:cNvPr id="2" name="Text Box 2"/>
        <xdr:cNvSpPr txBox="1">
          <a:spLocks noChangeArrowheads="1"/>
        </xdr:cNvSpPr>
      </xdr:nvSpPr>
      <xdr:spPr bwMode="auto">
        <a:xfrm>
          <a:off x="0" y="479679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29</xdr:row>
      <xdr:rowOff>100966</xdr:rowOff>
    </xdr:from>
    <xdr:to>
      <xdr:col>7</xdr:col>
      <xdr:colOff>857250</xdr:colOff>
      <xdr:row>39</xdr:row>
      <xdr:rowOff>139066</xdr:rowOff>
    </xdr:to>
    <xdr:sp macro="" textlink="">
      <xdr:nvSpPr>
        <xdr:cNvPr id="3" name="Text Box 4"/>
        <xdr:cNvSpPr txBox="1">
          <a:spLocks noChangeArrowheads="1"/>
        </xdr:cNvSpPr>
      </xdr:nvSpPr>
      <xdr:spPr bwMode="auto">
        <a:xfrm>
          <a:off x="2867025" y="479679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29</xdr:row>
      <xdr:rowOff>87631</xdr:rowOff>
    </xdr:from>
    <xdr:to>
      <xdr:col>13</xdr:col>
      <xdr:colOff>853440</xdr:colOff>
      <xdr:row>39</xdr:row>
      <xdr:rowOff>125731</xdr:rowOff>
    </xdr:to>
    <xdr:sp macro="" textlink="">
      <xdr:nvSpPr>
        <xdr:cNvPr id="4" name="Text Box 4"/>
        <xdr:cNvSpPr txBox="1">
          <a:spLocks noChangeArrowheads="1"/>
        </xdr:cNvSpPr>
      </xdr:nvSpPr>
      <xdr:spPr bwMode="auto">
        <a:xfrm>
          <a:off x="7210425" y="478345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R292"/>
  <sheetViews>
    <sheetView topLeftCell="A4" zoomScale="90" zoomScaleNormal="90" workbookViewId="0">
      <pane xSplit="2" ySplit="4" topLeftCell="C8" activePane="bottomRight" state="frozen"/>
      <selection activeCell="A4" sqref="A4"/>
      <selection pane="topRight" activeCell="C4" sqref="C4"/>
      <selection pane="bottomLeft" activeCell="A8" sqref="A8"/>
      <selection pane="bottomRight" activeCell="E62" sqref="E62"/>
    </sheetView>
  </sheetViews>
  <sheetFormatPr baseColWidth="10" defaultColWidth="11.42578125" defaultRowHeight="12.75" x14ac:dyDescent="0.2"/>
  <cols>
    <col min="1" max="1" width="7.5703125" style="305" customWidth="1"/>
    <col min="2" max="2" width="49" style="88" customWidth="1"/>
    <col min="3" max="4" width="17.140625" style="302" customWidth="1"/>
    <col min="5" max="6" width="17.85546875" style="302" customWidth="1"/>
    <col min="7" max="8" width="17.140625" style="302" hidden="1" customWidth="1"/>
    <col min="9" max="9" width="18.28515625" style="302" customWidth="1"/>
    <col min="10" max="10" width="18" style="302" customWidth="1"/>
    <col min="11" max="11" width="17.140625" style="302" customWidth="1"/>
    <col min="12" max="12" width="17.140625" style="299" customWidth="1"/>
    <col min="13" max="14" width="17.140625" style="302" customWidth="1"/>
    <col min="15" max="15" width="11.42578125" style="88"/>
    <col min="16" max="18" width="16" style="88" bestFit="1" customWidth="1"/>
    <col min="19" max="16384" width="11.42578125" style="88"/>
  </cols>
  <sheetData>
    <row r="1" spans="1:14" ht="23.25" x14ac:dyDescent="0.35">
      <c r="A1" s="1098" t="s">
        <v>1099</v>
      </c>
      <c r="B1" s="1098"/>
      <c r="C1" s="1098"/>
      <c r="D1" s="1098"/>
      <c r="E1" s="1098"/>
      <c r="F1" s="1098"/>
      <c r="G1" s="1098"/>
      <c r="H1" s="1098"/>
      <c r="I1" s="1098"/>
      <c r="J1" s="1098"/>
      <c r="K1" s="1098"/>
      <c r="L1" s="1098"/>
      <c r="M1" s="1098"/>
      <c r="N1" s="1098"/>
    </row>
    <row r="2" spans="1:14" ht="23.25" x14ac:dyDescent="0.35">
      <c r="A2" s="1098" t="s">
        <v>32</v>
      </c>
      <c r="B2" s="1098"/>
      <c r="C2" s="1098"/>
      <c r="D2" s="1098"/>
      <c r="E2" s="1098"/>
      <c r="F2" s="1098"/>
      <c r="G2" s="1098"/>
      <c r="H2" s="1098"/>
      <c r="I2" s="1098"/>
      <c r="J2" s="1098"/>
      <c r="K2" s="1098"/>
      <c r="L2" s="1098"/>
      <c r="M2" s="1098"/>
      <c r="N2" s="1098"/>
    </row>
    <row r="3" spans="1:14" ht="21" x14ac:dyDescent="0.35">
      <c r="A3" s="1099" t="s">
        <v>1100</v>
      </c>
      <c r="B3" s="1099"/>
      <c r="C3" s="1099"/>
      <c r="D3" s="1099"/>
      <c r="E3" s="1099"/>
      <c r="F3" s="1099"/>
      <c r="G3" s="1099"/>
      <c r="H3" s="1099"/>
      <c r="I3" s="1099"/>
      <c r="J3" s="1099"/>
      <c r="K3" s="1099"/>
      <c r="L3" s="1099"/>
      <c r="M3" s="1099"/>
      <c r="N3" s="1099"/>
    </row>
    <row r="4" spans="1:14" ht="21" x14ac:dyDescent="0.35">
      <c r="A4" s="260" t="s">
        <v>180</v>
      </c>
      <c r="B4" s="260"/>
      <c r="C4" s="261"/>
      <c r="D4" s="261"/>
      <c r="E4" s="261"/>
      <c r="F4" s="261"/>
      <c r="G4" s="261"/>
      <c r="H4" s="261"/>
      <c r="I4" s="261"/>
      <c r="J4" s="261"/>
      <c r="K4" s="261"/>
      <c r="L4" s="262"/>
      <c r="M4" s="261"/>
      <c r="N4" s="263" t="s">
        <v>4</v>
      </c>
    </row>
    <row r="5" spans="1:14" s="264" customFormat="1" ht="15" customHeight="1" x14ac:dyDescent="0.25">
      <c r="A5" s="1100" t="s">
        <v>107</v>
      </c>
      <c r="B5" s="1100" t="s">
        <v>165</v>
      </c>
      <c r="C5" s="1101" t="s">
        <v>343</v>
      </c>
      <c r="D5" s="1102"/>
      <c r="E5" s="1101" t="s">
        <v>5</v>
      </c>
      <c r="F5" s="1102"/>
      <c r="G5" s="1101" t="s">
        <v>918</v>
      </c>
      <c r="H5" s="1102"/>
      <c r="I5" s="1101" t="s">
        <v>372</v>
      </c>
      <c r="J5" s="1102"/>
      <c r="K5" s="1101" t="s">
        <v>344</v>
      </c>
      <c r="L5" s="1102"/>
      <c r="M5" s="1090" t="s">
        <v>345</v>
      </c>
      <c r="N5" s="1091"/>
    </row>
    <row r="6" spans="1:14" s="264" customFormat="1" ht="15.75" x14ac:dyDescent="0.25">
      <c r="A6" s="1100"/>
      <c r="B6" s="1100"/>
      <c r="C6" s="1092" t="s">
        <v>1101</v>
      </c>
      <c r="D6" s="1093"/>
      <c r="E6" s="1094" t="s">
        <v>1102</v>
      </c>
      <c r="F6" s="1095"/>
      <c r="G6" s="1094" t="s">
        <v>1023</v>
      </c>
      <c r="H6" s="1095"/>
      <c r="I6" s="1092" t="s">
        <v>1103</v>
      </c>
      <c r="J6" s="1093"/>
      <c r="K6" s="1092" t="s">
        <v>1104</v>
      </c>
      <c r="L6" s="1093"/>
      <c r="M6" s="1096" t="s">
        <v>1104</v>
      </c>
      <c r="N6" s="1097"/>
    </row>
    <row r="7" spans="1:14" s="264" customFormat="1" ht="15.75" x14ac:dyDescent="0.25">
      <c r="A7" s="1100"/>
      <c r="B7" s="1100"/>
      <c r="C7" s="265" t="s">
        <v>166</v>
      </c>
      <c r="D7" s="265" t="s">
        <v>167</v>
      </c>
      <c r="E7" s="265" t="s">
        <v>166</v>
      </c>
      <c r="F7" s="265" t="s">
        <v>167</v>
      </c>
      <c r="G7" s="265" t="s">
        <v>166</v>
      </c>
      <c r="H7" s="265" t="s">
        <v>167</v>
      </c>
      <c r="I7" s="265" t="s">
        <v>166</v>
      </c>
      <c r="J7" s="265" t="s">
        <v>167</v>
      </c>
      <c r="K7" s="265" t="s">
        <v>166</v>
      </c>
      <c r="L7" s="266" t="s">
        <v>167</v>
      </c>
      <c r="M7" s="265" t="s">
        <v>166</v>
      </c>
      <c r="N7" s="265" t="s">
        <v>167</v>
      </c>
    </row>
    <row r="8" spans="1:14" s="270" customFormat="1" ht="30" customHeight="1" x14ac:dyDescent="0.2">
      <c r="A8" s="267">
        <v>1</v>
      </c>
      <c r="B8" s="268" t="s">
        <v>103</v>
      </c>
      <c r="C8" s="269">
        <v>700319421.24999988</v>
      </c>
      <c r="D8" s="269">
        <v>0</v>
      </c>
      <c r="E8" s="269">
        <v>1179472748.3699999</v>
      </c>
      <c r="F8" s="269">
        <v>1121604537.3299999</v>
      </c>
      <c r="G8" s="269"/>
      <c r="H8" s="269"/>
      <c r="I8" s="269">
        <v>758187632.28999996</v>
      </c>
      <c r="J8" s="269">
        <v>0</v>
      </c>
      <c r="K8" s="269">
        <v>0</v>
      </c>
      <c r="L8" s="269">
        <v>0</v>
      </c>
      <c r="M8" s="269">
        <v>758187632.28999996</v>
      </c>
      <c r="N8" s="269">
        <v>0</v>
      </c>
    </row>
    <row r="9" spans="1:14" s="270" customFormat="1" ht="30" customHeight="1" x14ac:dyDescent="0.2">
      <c r="A9" s="271">
        <v>1.1000000000000001</v>
      </c>
      <c r="B9" s="272" t="s">
        <v>50</v>
      </c>
      <c r="C9" s="273">
        <v>60693819.630000003</v>
      </c>
      <c r="D9" s="273">
        <v>0</v>
      </c>
      <c r="E9" s="273">
        <v>1043508970.6199999</v>
      </c>
      <c r="F9" s="273">
        <v>1056084144.54</v>
      </c>
      <c r="G9" s="273">
        <v>0</v>
      </c>
      <c r="H9" s="273">
        <v>0</v>
      </c>
      <c r="I9" s="273">
        <v>48118645.709999889</v>
      </c>
      <c r="J9" s="273">
        <v>0</v>
      </c>
      <c r="K9" s="273">
        <v>0</v>
      </c>
      <c r="L9" s="273">
        <v>0</v>
      </c>
      <c r="M9" s="273">
        <v>48118645.709999889</v>
      </c>
      <c r="N9" s="273">
        <v>0</v>
      </c>
    </row>
    <row r="10" spans="1:14" s="277" customFormat="1" ht="30" customHeight="1" x14ac:dyDescent="0.2">
      <c r="A10" s="274" t="s">
        <v>373</v>
      </c>
      <c r="B10" s="275" t="s">
        <v>374</v>
      </c>
      <c r="C10" s="276">
        <v>42298637.920000002</v>
      </c>
      <c r="D10" s="276">
        <v>0</v>
      </c>
      <c r="E10" s="276">
        <v>898388013.95999992</v>
      </c>
      <c r="F10" s="276">
        <v>911211000.53999996</v>
      </c>
      <c r="G10" s="276">
        <v>0</v>
      </c>
      <c r="H10" s="276">
        <v>0</v>
      </c>
      <c r="I10" s="276">
        <v>29475651.339999914</v>
      </c>
      <c r="J10" s="276">
        <v>0</v>
      </c>
      <c r="K10" s="276">
        <v>0</v>
      </c>
      <c r="L10" s="276">
        <v>0</v>
      </c>
      <c r="M10" s="276">
        <v>29475651.339999914</v>
      </c>
      <c r="N10" s="276">
        <v>0</v>
      </c>
    </row>
    <row r="11" spans="1:14" s="277" customFormat="1" ht="30" customHeight="1" x14ac:dyDescent="0.2">
      <c r="A11" s="278" t="s">
        <v>56</v>
      </c>
      <c r="B11" s="183" t="s">
        <v>57</v>
      </c>
      <c r="C11" s="279">
        <v>0</v>
      </c>
      <c r="D11" s="279"/>
      <c r="E11" s="280">
        <v>39980651.520000003</v>
      </c>
      <c r="F11" s="280">
        <v>39980651.520000003</v>
      </c>
      <c r="G11" s="280"/>
      <c r="H11" s="280"/>
      <c r="I11" s="280">
        <v>0</v>
      </c>
      <c r="J11" s="280"/>
      <c r="K11" s="280"/>
      <c r="L11" s="280"/>
      <c r="M11" s="280">
        <v>0</v>
      </c>
      <c r="N11" s="280"/>
    </row>
    <row r="12" spans="1:14" s="277" customFormat="1" ht="30" customHeight="1" x14ac:dyDescent="0.2">
      <c r="A12" s="278" t="s">
        <v>58</v>
      </c>
      <c r="B12" s="183" t="s">
        <v>59</v>
      </c>
      <c r="C12" s="279">
        <v>551775.78</v>
      </c>
      <c r="D12" s="279"/>
      <c r="E12" s="280">
        <v>650664302.52999997</v>
      </c>
      <c r="F12" s="280">
        <v>621740426.97000003</v>
      </c>
      <c r="G12" s="280"/>
      <c r="H12" s="280"/>
      <c r="I12" s="280">
        <v>29475651.339999914</v>
      </c>
      <c r="J12" s="280"/>
      <c r="K12" s="280"/>
      <c r="L12" s="280"/>
      <c r="M12" s="280">
        <v>29475651.339999914</v>
      </c>
      <c r="N12" s="280"/>
    </row>
    <row r="13" spans="1:14" s="277" customFormat="1" ht="30" customHeight="1" x14ac:dyDescent="0.2">
      <c r="A13" s="278" t="s">
        <v>1133</v>
      </c>
      <c r="B13" s="183" t="s">
        <v>1134</v>
      </c>
      <c r="C13" s="279">
        <v>41746862.140000001</v>
      </c>
      <c r="D13" s="279"/>
      <c r="E13" s="280">
        <v>207743059.91</v>
      </c>
      <c r="F13" s="280">
        <v>249489922.05000001</v>
      </c>
      <c r="G13" s="280"/>
      <c r="H13" s="280"/>
      <c r="I13" s="280">
        <v>0</v>
      </c>
      <c r="J13" s="280"/>
      <c r="K13" s="280"/>
      <c r="L13" s="280"/>
      <c r="M13" s="280">
        <v>0</v>
      </c>
      <c r="N13" s="280"/>
    </row>
    <row r="14" spans="1:14" s="277" customFormat="1" ht="30" customHeight="1" x14ac:dyDescent="0.2">
      <c r="A14" s="274" t="s">
        <v>375</v>
      </c>
      <c r="B14" s="275" t="s">
        <v>376</v>
      </c>
      <c r="C14" s="276">
        <v>16095181.709999999</v>
      </c>
      <c r="D14" s="276">
        <v>0</v>
      </c>
      <c r="E14" s="276">
        <v>145120956.66</v>
      </c>
      <c r="F14" s="276">
        <v>144873144</v>
      </c>
      <c r="G14" s="276">
        <v>0</v>
      </c>
      <c r="H14" s="276">
        <v>0</v>
      </c>
      <c r="I14" s="276">
        <v>16342994.369999971</v>
      </c>
      <c r="J14" s="276">
        <v>0</v>
      </c>
      <c r="K14" s="276">
        <v>0</v>
      </c>
      <c r="L14" s="276">
        <v>0</v>
      </c>
      <c r="M14" s="276">
        <v>16342994.369999971</v>
      </c>
      <c r="N14" s="276">
        <v>0</v>
      </c>
    </row>
    <row r="15" spans="1:14" s="277" customFormat="1" ht="30" customHeight="1" x14ac:dyDescent="0.2">
      <c r="A15" s="278" t="s">
        <v>942</v>
      </c>
      <c r="B15" s="183" t="s">
        <v>943</v>
      </c>
      <c r="C15" s="280">
        <v>8335682.9100000001</v>
      </c>
      <c r="D15" s="279"/>
      <c r="E15" s="280">
        <v>979502.97</v>
      </c>
      <c r="F15" s="280">
        <v>628746</v>
      </c>
      <c r="G15" s="280"/>
      <c r="H15" s="280"/>
      <c r="I15" s="280">
        <v>8686439.8800000008</v>
      </c>
      <c r="J15" s="280"/>
      <c r="K15" s="280"/>
      <c r="L15" s="280"/>
      <c r="M15" s="280">
        <v>8686439.8800000008</v>
      </c>
      <c r="N15" s="280"/>
    </row>
    <row r="16" spans="1:14" s="277" customFormat="1" ht="30" customHeight="1" x14ac:dyDescent="0.2">
      <c r="A16" s="278" t="s">
        <v>60</v>
      </c>
      <c r="B16" s="183" t="s">
        <v>61</v>
      </c>
      <c r="C16" s="280">
        <v>2528438.7000000002</v>
      </c>
      <c r="D16" s="279"/>
      <c r="E16" s="280">
        <v>2158754.7400000002</v>
      </c>
      <c r="F16" s="280">
        <v>1981106.42</v>
      </c>
      <c r="G16" s="280"/>
      <c r="H16" s="280"/>
      <c r="I16" s="280">
        <v>2706087.0200000005</v>
      </c>
      <c r="J16" s="280"/>
      <c r="K16" s="280"/>
      <c r="L16" s="280"/>
      <c r="M16" s="280">
        <v>2706087.0200000005</v>
      </c>
      <c r="N16" s="280"/>
    </row>
    <row r="17" spans="1:14" s="277" customFormat="1" ht="30" customHeight="1" x14ac:dyDescent="0.2">
      <c r="A17" s="278" t="s">
        <v>938</v>
      </c>
      <c r="B17" s="183" t="s">
        <v>940</v>
      </c>
      <c r="C17" s="279">
        <v>5231060.0999999996</v>
      </c>
      <c r="D17" s="279"/>
      <c r="E17" s="280">
        <v>141982698.94999999</v>
      </c>
      <c r="F17" s="280">
        <v>142263291.58000001</v>
      </c>
      <c r="G17" s="280"/>
      <c r="H17" s="280"/>
      <c r="I17" s="280">
        <v>4950467.469999969</v>
      </c>
      <c r="J17" s="280"/>
      <c r="K17" s="280"/>
      <c r="L17" s="280"/>
      <c r="M17" s="280">
        <v>4950467.469999969</v>
      </c>
      <c r="N17" s="280"/>
    </row>
    <row r="18" spans="1:14" s="277" customFormat="1" ht="30" customHeight="1" x14ac:dyDescent="0.2">
      <c r="A18" s="274" t="s">
        <v>1209</v>
      </c>
      <c r="B18" s="275" t="s">
        <v>1210</v>
      </c>
      <c r="C18" s="276">
        <v>2300000</v>
      </c>
      <c r="D18" s="276">
        <v>0</v>
      </c>
      <c r="E18" s="276">
        <v>0</v>
      </c>
      <c r="F18" s="276">
        <v>0</v>
      </c>
      <c r="G18" s="276">
        <v>0</v>
      </c>
      <c r="H18" s="276">
        <v>0</v>
      </c>
      <c r="I18" s="276">
        <v>2300000</v>
      </c>
      <c r="J18" s="276">
        <v>0</v>
      </c>
      <c r="K18" s="276">
        <v>0</v>
      </c>
      <c r="L18" s="276">
        <v>0</v>
      </c>
      <c r="M18" s="276">
        <v>2300000</v>
      </c>
      <c r="N18" s="276">
        <v>0</v>
      </c>
    </row>
    <row r="19" spans="1:14" s="277" customFormat="1" ht="30" customHeight="1" x14ac:dyDescent="0.2">
      <c r="A19" s="278" t="s">
        <v>939</v>
      </c>
      <c r="B19" s="352" t="s">
        <v>941</v>
      </c>
      <c r="C19" s="279">
        <v>2300000</v>
      </c>
      <c r="D19" s="279"/>
      <c r="E19" s="280">
        <v>0</v>
      </c>
      <c r="F19" s="280">
        <v>0</v>
      </c>
      <c r="G19" s="280"/>
      <c r="H19" s="280"/>
      <c r="I19" s="280">
        <v>2300000</v>
      </c>
      <c r="J19" s="280"/>
      <c r="K19" s="280"/>
      <c r="L19" s="280"/>
      <c r="M19" s="280">
        <v>2300000</v>
      </c>
      <c r="N19" s="280"/>
    </row>
    <row r="20" spans="1:14" s="270" customFormat="1" ht="30" customHeight="1" x14ac:dyDescent="0.2">
      <c r="A20" s="271" t="s">
        <v>568</v>
      </c>
      <c r="B20" s="272" t="s">
        <v>51</v>
      </c>
      <c r="C20" s="273">
        <v>639625601.61999989</v>
      </c>
      <c r="D20" s="273">
        <v>0</v>
      </c>
      <c r="E20" s="273">
        <v>135963777.75</v>
      </c>
      <c r="F20" s="273">
        <v>65520392.789999999</v>
      </c>
      <c r="G20" s="273">
        <v>0</v>
      </c>
      <c r="H20" s="273">
        <v>0</v>
      </c>
      <c r="I20" s="273">
        <v>710068986.58000004</v>
      </c>
      <c r="J20" s="273">
        <v>0</v>
      </c>
      <c r="K20" s="273">
        <v>0</v>
      </c>
      <c r="L20" s="273">
        <v>0</v>
      </c>
      <c r="M20" s="273">
        <v>710068986.58000004</v>
      </c>
      <c r="N20" s="273">
        <v>0</v>
      </c>
    </row>
    <row r="21" spans="1:14" s="277" customFormat="1" ht="30" customHeight="1" x14ac:dyDescent="0.2">
      <c r="A21" s="274" t="s">
        <v>674</v>
      </c>
      <c r="B21" s="281" t="s">
        <v>1137</v>
      </c>
      <c r="C21" s="276">
        <v>1358320.5</v>
      </c>
      <c r="D21" s="276">
        <v>0</v>
      </c>
      <c r="E21" s="276">
        <v>0</v>
      </c>
      <c r="F21" s="276">
        <v>0</v>
      </c>
      <c r="G21" s="276">
        <v>0</v>
      </c>
      <c r="H21" s="276">
        <v>0</v>
      </c>
      <c r="I21" s="276">
        <v>1358320.5</v>
      </c>
      <c r="J21" s="276">
        <v>0</v>
      </c>
      <c r="K21" s="276">
        <v>0</v>
      </c>
      <c r="L21" s="276">
        <v>0</v>
      </c>
      <c r="M21" s="276">
        <v>1358320.5</v>
      </c>
      <c r="N21" s="276">
        <v>0</v>
      </c>
    </row>
    <row r="22" spans="1:14" s="277" customFormat="1" ht="30" customHeight="1" x14ac:dyDescent="0.2">
      <c r="A22" s="278" t="s">
        <v>1135</v>
      </c>
      <c r="B22" s="352" t="s">
        <v>1136</v>
      </c>
      <c r="C22" s="279">
        <v>1358320.5</v>
      </c>
      <c r="D22" s="279"/>
      <c r="E22" s="280">
        <v>0</v>
      </c>
      <c r="F22" s="280">
        <v>0</v>
      </c>
      <c r="G22" s="280"/>
      <c r="H22" s="280"/>
      <c r="I22" s="280">
        <v>1358320.5</v>
      </c>
      <c r="J22" s="280"/>
      <c r="K22" s="280"/>
      <c r="L22" s="280"/>
      <c r="M22" s="280">
        <v>1358320.5</v>
      </c>
      <c r="N22" s="280"/>
    </row>
    <row r="23" spans="1:14" s="277" customFormat="1" ht="30" customHeight="1" x14ac:dyDescent="0.2">
      <c r="A23" s="274" t="s">
        <v>377</v>
      </c>
      <c r="B23" s="281" t="s">
        <v>378</v>
      </c>
      <c r="C23" s="276">
        <v>528451015</v>
      </c>
      <c r="D23" s="276">
        <v>0</v>
      </c>
      <c r="E23" s="276">
        <v>112091425.88</v>
      </c>
      <c r="F23" s="276">
        <v>47431278</v>
      </c>
      <c r="G23" s="276">
        <v>0</v>
      </c>
      <c r="H23" s="276">
        <v>0</v>
      </c>
      <c r="I23" s="276">
        <v>593111162.88</v>
      </c>
      <c r="J23" s="276">
        <v>0</v>
      </c>
      <c r="K23" s="276">
        <v>0</v>
      </c>
      <c r="L23" s="276">
        <v>0</v>
      </c>
      <c r="M23" s="276">
        <v>593111162.88</v>
      </c>
      <c r="N23" s="276">
        <v>0</v>
      </c>
    </row>
    <row r="24" spans="1:14" s="277" customFormat="1" ht="30" customHeight="1" x14ac:dyDescent="0.2">
      <c r="A24" s="278" t="s">
        <v>62</v>
      </c>
      <c r="B24" s="183" t="s">
        <v>137</v>
      </c>
      <c r="C24" s="279">
        <v>223958205</v>
      </c>
      <c r="D24" s="279"/>
      <c r="E24" s="280">
        <v>0</v>
      </c>
      <c r="F24" s="280">
        <v>0</v>
      </c>
      <c r="G24" s="280"/>
      <c r="H24" s="280"/>
      <c r="I24" s="280">
        <v>223958205</v>
      </c>
      <c r="J24" s="280"/>
      <c r="K24" s="280"/>
      <c r="L24" s="280"/>
      <c r="M24" s="280">
        <v>223958205</v>
      </c>
      <c r="N24" s="280"/>
    </row>
    <row r="25" spans="1:14" s="277" customFormat="1" ht="30" customHeight="1" x14ac:dyDescent="0.2">
      <c r="A25" s="278" t="s">
        <v>1138</v>
      </c>
      <c r="B25" s="183" t="s">
        <v>1141</v>
      </c>
      <c r="C25" s="279">
        <v>304492810</v>
      </c>
      <c r="D25" s="279"/>
      <c r="E25" s="280">
        <v>0</v>
      </c>
      <c r="F25" s="280">
        <v>0</v>
      </c>
      <c r="G25" s="280"/>
      <c r="H25" s="280"/>
      <c r="I25" s="280">
        <v>304492810</v>
      </c>
      <c r="J25" s="280"/>
      <c r="K25" s="280"/>
      <c r="L25" s="280"/>
      <c r="M25" s="280">
        <v>304492810</v>
      </c>
      <c r="N25" s="280"/>
    </row>
    <row r="26" spans="1:14" s="277" customFormat="1" ht="30" customHeight="1" x14ac:dyDescent="0.2">
      <c r="A26" s="278" t="s">
        <v>1139</v>
      </c>
      <c r="B26" s="183" t="s">
        <v>1142</v>
      </c>
      <c r="C26" s="279">
        <v>0</v>
      </c>
      <c r="D26" s="279"/>
      <c r="E26" s="280">
        <v>23715639</v>
      </c>
      <c r="F26" s="280">
        <v>23715639</v>
      </c>
      <c r="G26" s="280"/>
      <c r="H26" s="280"/>
      <c r="I26" s="280">
        <v>0</v>
      </c>
      <c r="J26" s="280"/>
      <c r="K26" s="280"/>
      <c r="L26" s="280"/>
      <c r="M26" s="280">
        <v>0</v>
      </c>
      <c r="N26" s="280"/>
    </row>
    <row r="27" spans="1:14" s="277" customFormat="1" ht="30" customHeight="1" x14ac:dyDescent="0.2">
      <c r="A27" s="278" t="s">
        <v>1140</v>
      </c>
      <c r="B27" s="352" t="s">
        <v>1143</v>
      </c>
      <c r="C27" s="279">
        <v>0</v>
      </c>
      <c r="D27" s="279"/>
      <c r="E27" s="280">
        <v>88375786.879999995</v>
      </c>
      <c r="F27" s="280">
        <v>23715639</v>
      </c>
      <c r="G27" s="280"/>
      <c r="H27" s="280"/>
      <c r="I27" s="280">
        <v>64660147.879999995</v>
      </c>
      <c r="J27" s="280"/>
      <c r="K27" s="280"/>
      <c r="L27" s="280"/>
      <c r="M27" s="280">
        <v>64660147.879999995</v>
      </c>
      <c r="N27" s="280"/>
    </row>
    <row r="28" spans="1:14" s="277" customFormat="1" ht="30" customHeight="1" x14ac:dyDescent="0.2">
      <c r="A28" s="274" t="s">
        <v>379</v>
      </c>
      <c r="B28" s="281" t="s">
        <v>380</v>
      </c>
      <c r="C28" s="276">
        <v>98702662.060000002</v>
      </c>
      <c r="D28" s="276">
        <v>0</v>
      </c>
      <c r="E28" s="276">
        <v>4525959.24</v>
      </c>
      <c r="F28" s="276">
        <v>0</v>
      </c>
      <c r="G28" s="276"/>
      <c r="H28" s="276"/>
      <c r="I28" s="276">
        <v>103228621.30000001</v>
      </c>
      <c r="J28" s="276">
        <v>0</v>
      </c>
      <c r="K28" s="276">
        <v>0</v>
      </c>
      <c r="L28" s="276">
        <v>0</v>
      </c>
      <c r="M28" s="276">
        <v>103228621.30000001</v>
      </c>
      <c r="N28" s="276">
        <v>0</v>
      </c>
    </row>
    <row r="29" spans="1:14" s="277" customFormat="1" ht="30" customHeight="1" x14ac:dyDescent="0.2">
      <c r="A29" s="278" t="s">
        <v>63</v>
      </c>
      <c r="B29" s="183" t="s">
        <v>64</v>
      </c>
      <c r="C29" s="279">
        <v>22047601.100000001</v>
      </c>
      <c r="D29" s="279"/>
      <c r="E29" s="280">
        <v>98678.8</v>
      </c>
      <c r="F29" s="280">
        <v>0</v>
      </c>
      <c r="G29" s="280"/>
      <c r="H29" s="280"/>
      <c r="I29" s="280">
        <v>22146279.900000002</v>
      </c>
      <c r="J29" s="280"/>
      <c r="K29" s="280"/>
      <c r="L29" s="280"/>
      <c r="M29" s="280">
        <v>22146279.900000002</v>
      </c>
      <c r="N29" s="280"/>
    </row>
    <row r="30" spans="1:14" s="277" customFormat="1" ht="30" customHeight="1" x14ac:dyDescent="0.2">
      <c r="A30" s="278" t="s">
        <v>1144</v>
      </c>
      <c r="B30" s="183" t="s">
        <v>1145</v>
      </c>
      <c r="C30" s="279">
        <v>0</v>
      </c>
      <c r="D30" s="279"/>
      <c r="E30" s="280">
        <v>12550.01</v>
      </c>
      <c r="F30" s="280">
        <v>0</v>
      </c>
      <c r="G30" s="280"/>
      <c r="H30" s="280"/>
      <c r="I30" s="280">
        <v>12550.01</v>
      </c>
      <c r="J30" s="280"/>
      <c r="K30" s="280"/>
      <c r="L30" s="280"/>
      <c r="M30" s="280">
        <v>12550.01</v>
      </c>
      <c r="N30" s="280"/>
    </row>
    <row r="31" spans="1:14" s="277" customFormat="1" ht="30" customHeight="1" x14ac:dyDescent="0.2">
      <c r="A31" s="278" t="s">
        <v>65</v>
      </c>
      <c r="B31" s="183" t="s">
        <v>396</v>
      </c>
      <c r="C31" s="279">
        <v>40428998.869999997</v>
      </c>
      <c r="D31" s="279"/>
      <c r="E31" s="280">
        <v>3760032.65</v>
      </c>
      <c r="F31" s="280">
        <v>0</v>
      </c>
      <c r="G31" s="280"/>
      <c r="H31" s="280"/>
      <c r="I31" s="280">
        <v>44189031.519999996</v>
      </c>
      <c r="J31" s="280"/>
      <c r="K31" s="280"/>
      <c r="L31" s="280"/>
      <c r="M31" s="280">
        <v>44189031.519999996</v>
      </c>
      <c r="N31" s="280"/>
    </row>
    <row r="32" spans="1:14" s="277" customFormat="1" ht="30" customHeight="1" x14ac:dyDescent="0.2">
      <c r="A32" s="278" t="s">
        <v>34</v>
      </c>
      <c r="B32" s="183" t="s">
        <v>35</v>
      </c>
      <c r="C32" s="279">
        <v>36226062.090000004</v>
      </c>
      <c r="D32" s="279"/>
      <c r="E32" s="280">
        <v>654697.78</v>
      </c>
      <c r="F32" s="280">
        <v>0</v>
      </c>
      <c r="G32" s="280"/>
      <c r="H32" s="280"/>
      <c r="I32" s="280">
        <v>36880759.870000005</v>
      </c>
      <c r="J32" s="280"/>
      <c r="K32" s="280"/>
      <c r="L32" s="280"/>
      <c r="M32" s="280">
        <v>36880759.870000005</v>
      </c>
      <c r="N32" s="280"/>
    </row>
    <row r="33" spans="1:14" s="277" customFormat="1" ht="30" customHeight="1" x14ac:dyDescent="0.2">
      <c r="A33" s="274" t="s">
        <v>381</v>
      </c>
      <c r="B33" s="281" t="s">
        <v>382</v>
      </c>
      <c r="C33" s="276">
        <v>1189522</v>
      </c>
      <c r="D33" s="276">
        <v>0</v>
      </c>
      <c r="E33" s="276">
        <v>1171020</v>
      </c>
      <c r="F33" s="276">
        <v>0</v>
      </c>
      <c r="G33" s="276"/>
      <c r="H33" s="276"/>
      <c r="I33" s="276">
        <v>2360542</v>
      </c>
      <c r="J33" s="276">
        <v>0</v>
      </c>
      <c r="K33" s="276">
        <v>0</v>
      </c>
      <c r="L33" s="276">
        <v>0</v>
      </c>
      <c r="M33" s="276">
        <v>2360542</v>
      </c>
      <c r="N33" s="276">
        <v>0</v>
      </c>
    </row>
    <row r="34" spans="1:14" s="277" customFormat="1" ht="30" customHeight="1" x14ac:dyDescent="0.2">
      <c r="A34" s="278" t="s">
        <v>346</v>
      </c>
      <c r="B34" s="183" t="s">
        <v>262</v>
      </c>
      <c r="C34" s="279">
        <v>52896</v>
      </c>
      <c r="D34" s="279"/>
      <c r="E34" s="280">
        <v>1160000</v>
      </c>
      <c r="F34" s="280">
        <v>0</v>
      </c>
      <c r="G34" s="280"/>
      <c r="H34" s="280"/>
      <c r="I34" s="280">
        <v>1212896</v>
      </c>
      <c r="J34" s="280"/>
      <c r="K34" s="280"/>
      <c r="L34" s="280"/>
      <c r="M34" s="280">
        <v>1212896</v>
      </c>
      <c r="N34" s="280"/>
    </row>
    <row r="35" spans="1:14" s="277" customFormat="1" ht="30" customHeight="1" x14ac:dyDescent="0.2">
      <c r="A35" s="278" t="s">
        <v>347</v>
      </c>
      <c r="B35" s="183" t="s">
        <v>348</v>
      </c>
      <c r="C35" s="279">
        <v>1136626</v>
      </c>
      <c r="D35" s="279"/>
      <c r="E35" s="280">
        <v>11020</v>
      </c>
      <c r="F35" s="280">
        <v>0</v>
      </c>
      <c r="G35" s="280"/>
      <c r="H35" s="280"/>
      <c r="I35" s="280">
        <v>1147646</v>
      </c>
      <c r="J35" s="280"/>
      <c r="K35" s="280"/>
      <c r="L35" s="280"/>
      <c r="M35" s="280">
        <v>1147646</v>
      </c>
      <c r="N35" s="280"/>
    </row>
    <row r="36" spans="1:14" s="277" customFormat="1" ht="30" customHeight="1" x14ac:dyDescent="0.2">
      <c r="A36" s="274" t="s">
        <v>383</v>
      </c>
      <c r="B36" s="281" t="s">
        <v>384</v>
      </c>
      <c r="C36" s="276">
        <v>9924082.0600000005</v>
      </c>
      <c r="D36" s="276">
        <v>0</v>
      </c>
      <c r="E36" s="276">
        <v>18175372.629999999</v>
      </c>
      <c r="F36" s="276">
        <v>18089114.789999999</v>
      </c>
      <c r="G36" s="276"/>
      <c r="H36" s="276"/>
      <c r="I36" s="276">
        <v>10010339.899999999</v>
      </c>
      <c r="J36" s="276">
        <v>0</v>
      </c>
      <c r="K36" s="276">
        <v>0</v>
      </c>
      <c r="L36" s="276">
        <v>0</v>
      </c>
      <c r="M36" s="276">
        <v>10010339.899999999</v>
      </c>
      <c r="N36" s="276">
        <v>0</v>
      </c>
    </row>
    <row r="37" spans="1:14" s="277" customFormat="1" ht="30" customHeight="1" x14ac:dyDescent="0.2">
      <c r="A37" s="278" t="s">
        <v>36</v>
      </c>
      <c r="B37" s="183" t="s">
        <v>37</v>
      </c>
      <c r="C37" s="279">
        <v>9924082.0600000005</v>
      </c>
      <c r="D37" s="279"/>
      <c r="E37" s="280">
        <v>18175372.629999999</v>
      </c>
      <c r="F37" s="280">
        <v>18089114.789999999</v>
      </c>
      <c r="G37" s="280"/>
      <c r="H37" s="280"/>
      <c r="I37" s="280">
        <v>10010339.899999999</v>
      </c>
      <c r="J37" s="280"/>
      <c r="K37" s="280"/>
      <c r="L37" s="280"/>
      <c r="M37" s="280">
        <v>10010339.899999999</v>
      </c>
      <c r="N37" s="280"/>
    </row>
    <row r="38" spans="1:14" s="270" customFormat="1" ht="30" customHeight="1" x14ac:dyDescent="0.2">
      <c r="A38" s="267">
        <v>2</v>
      </c>
      <c r="B38" s="268" t="s">
        <v>104</v>
      </c>
      <c r="C38" s="269">
        <v>0</v>
      </c>
      <c r="D38" s="269">
        <v>558639919.45000005</v>
      </c>
      <c r="E38" s="269">
        <v>680610587.12999988</v>
      </c>
      <c r="F38" s="269">
        <v>706995335.76999986</v>
      </c>
      <c r="G38" s="269"/>
      <c r="H38" s="269"/>
      <c r="I38" s="269">
        <v>0</v>
      </c>
      <c r="J38" s="269">
        <v>585024668.09000003</v>
      </c>
      <c r="K38" s="269">
        <v>0</v>
      </c>
      <c r="L38" s="269">
        <v>0</v>
      </c>
      <c r="M38" s="269">
        <v>0</v>
      </c>
      <c r="N38" s="269">
        <v>585024668.09000003</v>
      </c>
    </row>
    <row r="39" spans="1:14" s="277" customFormat="1" ht="30" customHeight="1" x14ac:dyDescent="0.2">
      <c r="A39" s="271" t="s">
        <v>387</v>
      </c>
      <c r="B39" s="272" t="s">
        <v>386</v>
      </c>
      <c r="C39" s="282">
        <v>0</v>
      </c>
      <c r="D39" s="282">
        <v>186352617.13</v>
      </c>
      <c r="E39" s="282">
        <v>680610587.12999988</v>
      </c>
      <c r="F39" s="282">
        <v>718059533.79999983</v>
      </c>
      <c r="G39" s="282">
        <v>0</v>
      </c>
      <c r="H39" s="282">
        <v>0</v>
      </c>
      <c r="I39" s="282">
        <v>0</v>
      </c>
      <c r="J39" s="282">
        <v>223801563.80000001</v>
      </c>
      <c r="K39" s="282">
        <v>0</v>
      </c>
      <c r="L39" s="282">
        <v>0</v>
      </c>
      <c r="M39" s="282">
        <v>0</v>
      </c>
      <c r="N39" s="282">
        <v>223801563.80000001</v>
      </c>
    </row>
    <row r="40" spans="1:14" s="277" customFormat="1" ht="30" customHeight="1" x14ac:dyDescent="0.2">
      <c r="A40" s="274" t="s">
        <v>385</v>
      </c>
      <c r="B40" s="275" t="s">
        <v>238</v>
      </c>
      <c r="C40" s="276">
        <v>0</v>
      </c>
      <c r="D40" s="276">
        <v>169496599.07999998</v>
      </c>
      <c r="E40" s="276">
        <v>667061397.0999999</v>
      </c>
      <c r="F40" s="276">
        <v>687611521.61999989</v>
      </c>
      <c r="G40" s="276"/>
      <c r="H40" s="276"/>
      <c r="I40" s="276">
        <v>0</v>
      </c>
      <c r="J40" s="276">
        <v>190046723.60000002</v>
      </c>
      <c r="K40" s="276">
        <v>0</v>
      </c>
      <c r="L40" s="276">
        <v>0</v>
      </c>
      <c r="M40" s="276">
        <v>0</v>
      </c>
      <c r="N40" s="276">
        <v>190046723.60000002</v>
      </c>
    </row>
    <row r="41" spans="1:14" s="277" customFormat="1" ht="30" customHeight="1" x14ac:dyDescent="0.2">
      <c r="A41" s="278" t="s">
        <v>349</v>
      </c>
      <c r="B41" s="183" t="s">
        <v>350</v>
      </c>
      <c r="C41" s="283"/>
      <c r="D41" s="280">
        <v>17450309.350000001</v>
      </c>
      <c r="E41" s="280">
        <v>189168400.84999999</v>
      </c>
      <c r="F41" s="280">
        <v>184948904.27000001</v>
      </c>
      <c r="G41" s="280"/>
      <c r="H41" s="280"/>
      <c r="I41" s="284"/>
      <c r="J41" s="280">
        <v>13230812.770000011</v>
      </c>
      <c r="K41" s="280"/>
      <c r="L41" s="280"/>
      <c r="M41" s="284"/>
      <c r="N41" s="280">
        <v>13230812.770000011</v>
      </c>
    </row>
    <row r="42" spans="1:14" s="277" customFormat="1" ht="30" customHeight="1" x14ac:dyDescent="0.2">
      <c r="A42" s="285" t="s">
        <v>351</v>
      </c>
      <c r="B42" s="183" t="s">
        <v>39</v>
      </c>
      <c r="C42" s="279"/>
      <c r="D42" s="280">
        <v>64110521</v>
      </c>
      <c r="E42" s="280">
        <v>147414766.09999999</v>
      </c>
      <c r="F42" s="280">
        <v>106741388.63</v>
      </c>
      <c r="G42" s="280"/>
      <c r="H42" s="280"/>
      <c r="I42" s="280"/>
      <c r="J42" s="280">
        <v>23437143.530000001</v>
      </c>
      <c r="K42" s="280"/>
      <c r="L42" s="280"/>
      <c r="M42" s="280"/>
      <c r="N42" s="280">
        <v>23437143.530000001</v>
      </c>
    </row>
    <row r="43" spans="1:14" s="277" customFormat="1" ht="30" customHeight="1" x14ac:dyDescent="0.2">
      <c r="A43" s="285" t="s">
        <v>1131</v>
      </c>
      <c r="B43" s="183" t="s">
        <v>1132</v>
      </c>
      <c r="C43" s="279"/>
      <c r="D43" s="280">
        <v>53555835.670000002</v>
      </c>
      <c r="E43" s="280">
        <v>135257203.00999999</v>
      </c>
      <c r="F43" s="280">
        <v>98645048.810000002</v>
      </c>
      <c r="G43" s="280"/>
      <c r="H43" s="280"/>
      <c r="I43" s="280"/>
      <c r="J43" s="280">
        <v>16943681.470000014</v>
      </c>
      <c r="K43" s="280"/>
      <c r="L43" s="280"/>
      <c r="M43" s="280"/>
      <c r="N43" s="280">
        <v>16943681.470000014</v>
      </c>
    </row>
    <row r="44" spans="1:14" s="277" customFormat="1" ht="30" customHeight="1" x14ac:dyDescent="0.2">
      <c r="A44" s="285" t="s">
        <v>352</v>
      </c>
      <c r="B44" s="352" t="s">
        <v>353</v>
      </c>
      <c r="C44" s="279"/>
      <c r="D44" s="280">
        <v>2969391.81</v>
      </c>
      <c r="E44" s="280">
        <v>28704775.899999999</v>
      </c>
      <c r="F44" s="280">
        <v>27110909.59</v>
      </c>
      <c r="G44" s="280"/>
      <c r="H44" s="280"/>
      <c r="I44" s="280"/>
      <c r="J44" s="280">
        <v>1375525.5</v>
      </c>
      <c r="K44" s="280"/>
      <c r="L44" s="280"/>
      <c r="M44" s="280"/>
      <c r="N44" s="280">
        <v>1375525.5</v>
      </c>
    </row>
    <row r="45" spans="1:14" s="277" customFormat="1" ht="30" customHeight="1" x14ac:dyDescent="0.2">
      <c r="A45" s="285" t="s">
        <v>354</v>
      </c>
      <c r="B45" s="352" t="s">
        <v>355</v>
      </c>
      <c r="C45" s="279"/>
      <c r="D45" s="280">
        <v>1995277.1</v>
      </c>
      <c r="E45" s="280">
        <v>2808748.9</v>
      </c>
      <c r="F45" s="280">
        <v>3612830.31</v>
      </c>
      <c r="G45" s="280"/>
      <c r="H45" s="280"/>
      <c r="I45" s="280"/>
      <c r="J45" s="280">
        <v>2799358.5100000002</v>
      </c>
      <c r="K45" s="280"/>
      <c r="L45" s="280"/>
      <c r="M45" s="280"/>
      <c r="N45" s="280">
        <v>2799358.5100000002</v>
      </c>
    </row>
    <row r="46" spans="1:14" s="277" customFormat="1" ht="30" customHeight="1" x14ac:dyDescent="0.2">
      <c r="A46" s="285" t="s">
        <v>356</v>
      </c>
      <c r="B46" s="183" t="s">
        <v>357</v>
      </c>
      <c r="C46" s="279"/>
      <c r="D46" s="280">
        <v>11644286.6</v>
      </c>
      <c r="E46" s="280">
        <v>70579884.269999996</v>
      </c>
      <c r="F46" s="280">
        <v>71592957.379999995</v>
      </c>
      <c r="G46" s="280"/>
      <c r="H46" s="280"/>
      <c r="I46" s="280"/>
      <c r="J46" s="280">
        <v>12657359.710000001</v>
      </c>
      <c r="K46" s="280"/>
      <c r="L46" s="280"/>
      <c r="M46" s="280"/>
      <c r="N46" s="280">
        <v>12657359.710000001</v>
      </c>
    </row>
    <row r="47" spans="1:14" s="277" customFormat="1" ht="30" customHeight="1" x14ac:dyDescent="0.2">
      <c r="A47" s="285" t="s">
        <v>358</v>
      </c>
      <c r="B47" s="183" t="s">
        <v>359</v>
      </c>
      <c r="C47" s="279"/>
      <c r="D47" s="280">
        <v>17770977.550000001</v>
      </c>
      <c r="E47" s="280">
        <v>93127618.069999993</v>
      </c>
      <c r="F47" s="280">
        <v>194959482.63</v>
      </c>
      <c r="G47" s="280"/>
      <c r="H47" s="280"/>
      <c r="I47" s="280"/>
      <c r="J47" s="280">
        <v>119602842.11</v>
      </c>
      <c r="K47" s="280"/>
      <c r="L47" s="280"/>
      <c r="M47" s="280"/>
      <c r="N47" s="280">
        <v>119602842.11</v>
      </c>
    </row>
    <row r="48" spans="1:14" s="277" customFormat="1" ht="30" customHeight="1" x14ac:dyDescent="0.2">
      <c r="A48" s="274" t="s">
        <v>388</v>
      </c>
      <c r="B48" s="275" t="s">
        <v>389</v>
      </c>
      <c r="C48" s="276">
        <v>0</v>
      </c>
      <c r="D48" s="276">
        <v>0</v>
      </c>
      <c r="E48" s="276">
        <v>0</v>
      </c>
      <c r="F48" s="276">
        <v>15000000</v>
      </c>
      <c r="G48" s="276">
        <v>0</v>
      </c>
      <c r="H48" s="276">
        <v>0</v>
      </c>
      <c r="I48" s="276">
        <v>0</v>
      </c>
      <c r="J48" s="276">
        <v>15000000</v>
      </c>
      <c r="K48" s="276">
        <v>0</v>
      </c>
      <c r="L48" s="276">
        <v>0</v>
      </c>
      <c r="M48" s="276">
        <v>0</v>
      </c>
      <c r="N48" s="276">
        <v>15000000</v>
      </c>
    </row>
    <row r="49" spans="1:14" s="277" customFormat="1" ht="30" hidden="1" customHeight="1" x14ac:dyDescent="0.2">
      <c r="A49" s="278" t="s">
        <v>38</v>
      </c>
      <c r="B49" s="183" t="s">
        <v>360</v>
      </c>
      <c r="C49" s="279"/>
      <c r="D49" s="280">
        <v>0</v>
      </c>
      <c r="E49" s="280">
        <v>0</v>
      </c>
      <c r="F49" s="280">
        <v>0</v>
      </c>
      <c r="G49" s="280"/>
      <c r="H49" s="280"/>
      <c r="I49" s="280"/>
      <c r="J49" s="280">
        <v>0</v>
      </c>
      <c r="K49" s="280"/>
      <c r="L49" s="280"/>
      <c r="M49" s="280"/>
      <c r="N49" s="280">
        <v>0</v>
      </c>
    </row>
    <row r="50" spans="1:14" s="277" customFormat="1" ht="30" customHeight="1" x14ac:dyDescent="0.2">
      <c r="A50" s="278" t="s">
        <v>1146</v>
      </c>
      <c r="B50" s="183" t="s">
        <v>1147</v>
      </c>
      <c r="C50" s="279"/>
      <c r="D50" s="280">
        <v>0</v>
      </c>
      <c r="E50" s="280">
        <v>0</v>
      </c>
      <c r="F50" s="280">
        <v>15000000</v>
      </c>
      <c r="G50" s="280"/>
      <c r="H50" s="280"/>
      <c r="I50" s="280"/>
      <c r="J50" s="280">
        <v>15000000</v>
      </c>
      <c r="K50" s="280"/>
      <c r="L50" s="280"/>
      <c r="M50" s="280"/>
      <c r="N50" s="280">
        <v>15000000</v>
      </c>
    </row>
    <row r="51" spans="1:14" s="277" customFormat="1" ht="30" customHeight="1" x14ac:dyDescent="0.2">
      <c r="A51" s="274" t="s">
        <v>731</v>
      </c>
      <c r="B51" s="281" t="s">
        <v>1148</v>
      </c>
      <c r="C51" s="276">
        <v>0</v>
      </c>
      <c r="D51" s="276">
        <v>0</v>
      </c>
      <c r="E51" s="276">
        <v>4534441.9000000004</v>
      </c>
      <c r="F51" s="276">
        <v>11064198.029999999</v>
      </c>
      <c r="G51" s="276"/>
      <c r="H51" s="276"/>
      <c r="I51" s="276">
        <v>0</v>
      </c>
      <c r="J51" s="276">
        <v>6529756.129999999</v>
      </c>
      <c r="K51" s="276">
        <v>0</v>
      </c>
      <c r="L51" s="276">
        <v>0</v>
      </c>
      <c r="M51" s="276">
        <v>0</v>
      </c>
      <c r="N51" s="276">
        <v>6529756.129999999</v>
      </c>
    </row>
    <row r="52" spans="1:14" s="277" customFormat="1" ht="30" customHeight="1" x14ac:dyDescent="0.2">
      <c r="A52" s="278" t="s">
        <v>1149</v>
      </c>
      <c r="B52" s="352" t="s">
        <v>1150</v>
      </c>
      <c r="C52" s="279"/>
      <c r="D52" s="280">
        <v>0</v>
      </c>
      <c r="E52" s="280">
        <v>4534441.9000000004</v>
      </c>
      <c r="F52" s="280">
        <v>11064198.029999999</v>
      </c>
      <c r="G52" s="280"/>
      <c r="H52" s="280"/>
      <c r="I52" s="280"/>
      <c r="J52" s="280">
        <v>6529756.129999999</v>
      </c>
      <c r="K52" s="280"/>
      <c r="L52" s="280"/>
      <c r="M52" s="280"/>
      <c r="N52" s="280">
        <v>6529756.129999999</v>
      </c>
    </row>
    <row r="53" spans="1:14" s="277" customFormat="1" ht="30" customHeight="1" x14ac:dyDescent="0.2">
      <c r="A53" s="274" t="s">
        <v>390</v>
      </c>
      <c r="B53" s="281" t="s">
        <v>391</v>
      </c>
      <c r="C53" s="276">
        <v>0</v>
      </c>
      <c r="D53" s="276">
        <v>16856018.050000001</v>
      </c>
      <c r="E53" s="276">
        <v>9014748.1300000008</v>
      </c>
      <c r="F53" s="276">
        <v>4383814.1500000004</v>
      </c>
      <c r="G53" s="276"/>
      <c r="H53" s="276"/>
      <c r="I53" s="276">
        <v>0</v>
      </c>
      <c r="J53" s="276">
        <v>12225084.07</v>
      </c>
      <c r="K53" s="276">
        <v>0</v>
      </c>
      <c r="L53" s="276">
        <v>0</v>
      </c>
      <c r="M53" s="276">
        <v>0</v>
      </c>
      <c r="N53" s="276">
        <v>12225084.07</v>
      </c>
    </row>
    <row r="54" spans="1:14" s="277" customFormat="1" ht="30" customHeight="1" x14ac:dyDescent="0.2">
      <c r="A54" s="278" t="s">
        <v>40</v>
      </c>
      <c r="B54" s="352" t="s">
        <v>392</v>
      </c>
      <c r="C54" s="279"/>
      <c r="D54" s="280">
        <v>16856018.050000001</v>
      </c>
      <c r="E54" s="280">
        <v>9014748.1300000008</v>
      </c>
      <c r="F54" s="280">
        <v>4383814.1500000004</v>
      </c>
      <c r="G54" s="280"/>
      <c r="H54" s="280"/>
      <c r="I54" s="280"/>
      <c r="J54" s="280">
        <v>12225084.07</v>
      </c>
      <c r="K54" s="280"/>
      <c r="L54" s="280"/>
      <c r="M54" s="280"/>
      <c r="N54" s="280">
        <v>12225084.07</v>
      </c>
    </row>
    <row r="55" spans="1:14" s="277" customFormat="1" ht="30" customHeight="1" x14ac:dyDescent="0.2">
      <c r="A55" s="271" t="s">
        <v>393</v>
      </c>
      <c r="B55" s="272" t="s">
        <v>394</v>
      </c>
      <c r="C55" s="282">
        <v>0</v>
      </c>
      <c r="D55" s="282">
        <v>372287302.31999999</v>
      </c>
      <c r="E55" s="282">
        <v>0</v>
      </c>
      <c r="F55" s="282">
        <v>-11064198.029999999</v>
      </c>
      <c r="G55" s="282"/>
      <c r="H55" s="282"/>
      <c r="I55" s="282">
        <v>0</v>
      </c>
      <c r="J55" s="282">
        <v>361223104.29000002</v>
      </c>
      <c r="K55" s="282">
        <v>0</v>
      </c>
      <c r="L55" s="282">
        <v>0</v>
      </c>
      <c r="M55" s="282">
        <v>0</v>
      </c>
      <c r="N55" s="282">
        <v>361223104.29000002</v>
      </c>
    </row>
    <row r="56" spans="1:14" s="277" customFormat="1" ht="30" customHeight="1" x14ac:dyDescent="0.2">
      <c r="A56" s="274" t="s">
        <v>742</v>
      </c>
      <c r="B56" s="275" t="s">
        <v>1151</v>
      </c>
      <c r="C56" s="276">
        <v>0</v>
      </c>
      <c r="D56" s="276">
        <v>372287302.31999999</v>
      </c>
      <c r="E56" s="276">
        <v>0</v>
      </c>
      <c r="F56" s="276">
        <v>-11064198.029999999</v>
      </c>
      <c r="G56" s="276"/>
      <c r="H56" s="276"/>
      <c r="I56" s="276">
        <v>0</v>
      </c>
      <c r="J56" s="276">
        <v>361223104.29000002</v>
      </c>
      <c r="K56" s="276">
        <v>0</v>
      </c>
      <c r="L56" s="276">
        <v>0</v>
      </c>
      <c r="M56" s="276">
        <v>0</v>
      </c>
      <c r="N56" s="276">
        <v>361223104.29000002</v>
      </c>
    </row>
    <row r="57" spans="1:14" s="277" customFormat="1" ht="30" customHeight="1" x14ac:dyDescent="0.2">
      <c r="A57" s="278" t="s">
        <v>1152</v>
      </c>
      <c r="B57" s="183" t="s">
        <v>1153</v>
      </c>
      <c r="C57" s="279"/>
      <c r="D57" s="280">
        <v>372287302.31999999</v>
      </c>
      <c r="E57" s="280">
        <v>0</v>
      </c>
      <c r="F57" s="280">
        <v>-11064198.029999999</v>
      </c>
      <c r="G57" s="280"/>
      <c r="H57" s="280"/>
      <c r="I57" s="280"/>
      <c r="J57" s="280">
        <v>361223104.29000002</v>
      </c>
      <c r="K57" s="280"/>
      <c r="L57" s="280"/>
      <c r="M57" s="280"/>
      <c r="N57" s="280">
        <v>361223104.29000002</v>
      </c>
    </row>
    <row r="58" spans="1:14" s="277" customFormat="1" ht="30" customHeight="1" x14ac:dyDescent="0.2">
      <c r="A58" s="267">
        <v>3</v>
      </c>
      <c r="B58" s="268" t="s">
        <v>398</v>
      </c>
      <c r="C58" s="269">
        <v>0</v>
      </c>
      <c r="D58" s="269">
        <v>141679501.79999998</v>
      </c>
      <c r="E58" s="269">
        <v>-2332113.2599999998</v>
      </c>
      <c r="F58" s="269">
        <v>-261099.7</v>
      </c>
      <c r="G58" s="269">
        <v>0</v>
      </c>
      <c r="H58" s="269">
        <v>0</v>
      </c>
      <c r="I58" s="269">
        <v>0</v>
      </c>
      <c r="J58" s="269">
        <v>143750515.35999998</v>
      </c>
      <c r="K58" s="269">
        <v>29412448.840000033</v>
      </c>
      <c r="L58" s="269">
        <v>0</v>
      </c>
      <c r="M58" s="269">
        <v>0</v>
      </c>
      <c r="N58" s="269">
        <v>173162964.20000002</v>
      </c>
    </row>
    <row r="59" spans="1:14" s="277" customFormat="1" ht="30" customHeight="1" x14ac:dyDescent="0.2">
      <c r="A59" s="271" t="s">
        <v>397</v>
      </c>
      <c r="B59" s="286" t="s">
        <v>399</v>
      </c>
      <c r="C59" s="273">
        <v>0</v>
      </c>
      <c r="D59" s="273">
        <v>322385013.38999999</v>
      </c>
      <c r="E59" s="273">
        <v>0</v>
      </c>
      <c r="F59" s="273">
        <v>0</v>
      </c>
      <c r="G59" s="273"/>
      <c r="H59" s="273"/>
      <c r="I59" s="273">
        <v>0</v>
      </c>
      <c r="J59" s="273">
        <v>322385013.38999999</v>
      </c>
      <c r="K59" s="273">
        <v>0</v>
      </c>
      <c r="L59" s="273">
        <v>0</v>
      </c>
      <c r="M59" s="273">
        <v>0</v>
      </c>
      <c r="N59" s="273">
        <v>322385013.38999999</v>
      </c>
    </row>
    <row r="60" spans="1:14" s="289" customFormat="1" ht="30" customHeight="1" x14ac:dyDescent="0.25">
      <c r="A60" s="278" t="s">
        <v>400</v>
      </c>
      <c r="B60" s="183" t="s">
        <v>240</v>
      </c>
      <c r="C60" s="279"/>
      <c r="D60" s="280">
        <v>322385013.38999999</v>
      </c>
      <c r="E60" s="280">
        <v>0</v>
      </c>
      <c r="F60" s="280">
        <v>0</v>
      </c>
      <c r="G60" s="280"/>
      <c r="H60" s="280"/>
      <c r="I60" s="280"/>
      <c r="J60" s="280">
        <v>322385013.38999999</v>
      </c>
      <c r="K60" s="287"/>
      <c r="L60" s="288"/>
      <c r="M60" s="287"/>
      <c r="N60" s="280">
        <v>322385013.38999999</v>
      </c>
    </row>
    <row r="61" spans="1:14" s="277" customFormat="1" ht="30" customHeight="1" x14ac:dyDescent="0.2">
      <c r="A61" s="271" t="s">
        <v>401</v>
      </c>
      <c r="B61" s="286" t="s">
        <v>402</v>
      </c>
      <c r="C61" s="273">
        <v>0</v>
      </c>
      <c r="D61" s="273">
        <v>-180705511.59</v>
      </c>
      <c r="E61" s="273">
        <v>-2332113.2599999998</v>
      </c>
      <c r="F61" s="273">
        <v>-261099.7</v>
      </c>
      <c r="G61" s="273"/>
      <c r="H61" s="273"/>
      <c r="I61" s="273">
        <v>0</v>
      </c>
      <c r="J61" s="273">
        <v>-178634498.03</v>
      </c>
      <c r="K61" s="273">
        <v>29412448.840000033</v>
      </c>
      <c r="L61" s="273">
        <v>0</v>
      </c>
      <c r="M61" s="273">
        <v>0</v>
      </c>
      <c r="N61" s="273">
        <v>-149222049.18999997</v>
      </c>
    </row>
    <row r="62" spans="1:14" s="289" customFormat="1" ht="30" customHeight="1" x14ac:dyDescent="0.25">
      <c r="A62" s="278" t="s">
        <v>403</v>
      </c>
      <c r="B62" s="183" t="s">
        <v>411</v>
      </c>
      <c r="C62" s="279"/>
      <c r="D62" s="280">
        <v>0</v>
      </c>
      <c r="E62" s="280">
        <v>0</v>
      </c>
      <c r="F62" s="280">
        <v>0</v>
      </c>
      <c r="G62" s="280"/>
      <c r="H62" s="280"/>
      <c r="I62" s="280"/>
      <c r="J62" s="280">
        <v>0</v>
      </c>
      <c r="K62" s="280">
        <v>29412448.840000033</v>
      </c>
      <c r="L62" s="288">
        <v>0</v>
      </c>
      <c r="M62" s="287"/>
      <c r="N62" s="280">
        <v>29412448.840000033</v>
      </c>
    </row>
    <row r="63" spans="1:14" s="277" customFormat="1" ht="30" customHeight="1" x14ac:dyDescent="0.2">
      <c r="A63" s="278" t="s">
        <v>404</v>
      </c>
      <c r="B63" s="183" t="s">
        <v>241</v>
      </c>
      <c r="C63" s="279"/>
      <c r="D63" s="280">
        <v>-180705511.59</v>
      </c>
      <c r="E63" s="280">
        <v>-2332113.2599999998</v>
      </c>
      <c r="F63" s="280">
        <v>-261099.7</v>
      </c>
      <c r="G63" s="280"/>
      <c r="H63" s="280"/>
      <c r="I63" s="280"/>
      <c r="J63" s="280">
        <v>-178634498.03</v>
      </c>
      <c r="K63" s="280"/>
      <c r="L63" s="280"/>
      <c r="M63" s="280"/>
      <c r="N63" s="280">
        <v>-178634498.03</v>
      </c>
    </row>
    <row r="64" spans="1:14" s="277" customFormat="1" ht="30" customHeight="1" x14ac:dyDescent="0.2">
      <c r="A64" s="267">
        <v>4</v>
      </c>
      <c r="B64" s="268" t="s">
        <v>203</v>
      </c>
      <c r="C64" s="269">
        <v>0</v>
      </c>
      <c r="D64" s="269">
        <v>0</v>
      </c>
      <c r="E64" s="269">
        <v>0</v>
      </c>
      <c r="F64" s="269">
        <v>572358488.59000003</v>
      </c>
      <c r="G64" s="269"/>
      <c r="H64" s="269"/>
      <c r="I64" s="269">
        <v>0</v>
      </c>
      <c r="J64" s="269">
        <v>572358488.59000003</v>
      </c>
      <c r="K64" s="269">
        <v>0</v>
      </c>
      <c r="L64" s="269">
        <v>572358488.59000003</v>
      </c>
      <c r="M64" s="269"/>
      <c r="N64" s="269"/>
    </row>
    <row r="65" spans="1:14" s="277" customFormat="1" ht="30" customHeight="1" x14ac:dyDescent="0.2">
      <c r="A65" s="271" t="s">
        <v>405</v>
      </c>
      <c r="B65" s="286" t="s">
        <v>406</v>
      </c>
      <c r="C65" s="273">
        <v>0</v>
      </c>
      <c r="D65" s="273">
        <v>0</v>
      </c>
      <c r="E65" s="273">
        <v>0</v>
      </c>
      <c r="F65" s="273">
        <v>178652610.24000001</v>
      </c>
      <c r="G65" s="273"/>
      <c r="H65" s="273"/>
      <c r="I65" s="273">
        <v>0</v>
      </c>
      <c r="J65" s="273">
        <v>178652610.24000001</v>
      </c>
      <c r="K65" s="273">
        <v>0</v>
      </c>
      <c r="L65" s="273">
        <v>178652610.24000001</v>
      </c>
      <c r="M65" s="273"/>
      <c r="N65" s="273"/>
    </row>
    <row r="66" spans="1:14" s="277" customFormat="1" ht="30" customHeight="1" x14ac:dyDescent="0.2">
      <c r="A66" s="455" t="s">
        <v>361</v>
      </c>
      <c r="B66" s="456" t="s">
        <v>427</v>
      </c>
      <c r="C66" s="284"/>
      <c r="D66" s="284">
        <v>0</v>
      </c>
      <c r="E66" s="284">
        <v>0</v>
      </c>
      <c r="F66" s="284">
        <v>128695539.59</v>
      </c>
      <c r="G66" s="284"/>
      <c r="H66" s="284"/>
      <c r="I66" s="284"/>
      <c r="J66" s="284">
        <v>128695539.59</v>
      </c>
      <c r="K66" s="284"/>
      <c r="L66" s="284">
        <v>128695539.59</v>
      </c>
      <c r="M66" s="284"/>
      <c r="N66" s="284"/>
    </row>
    <row r="67" spans="1:14" s="289" customFormat="1" ht="30" customHeight="1" x14ac:dyDescent="0.25">
      <c r="A67" s="278" t="s">
        <v>1154</v>
      </c>
      <c r="B67" s="353" t="s">
        <v>1155</v>
      </c>
      <c r="C67" s="279"/>
      <c r="D67" s="280">
        <v>0</v>
      </c>
      <c r="E67" s="280">
        <v>0</v>
      </c>
      <c r="F67" s="280">
        <v>3149362.1</v>
      </c>
      <c r="G67" s="280"/>
      <c r="H67" s="280"/>
      <c r="I67" s="280"/>
      <c r="J67" s="280">
        <v>3149362.1</v>
      </c>
      <c r="K67" s="287"/>
      <c r="L67" s="280">
        <v>3149362.1</v>
      </c>
      <c r="M67" s="287"/>
      <c r="N67" s="280"/>
    </row>
    <row r="68" spans="1:14" s="289" customFormat="1" ht="30" customHeight="1" x14ac:dyDescent="0.25">
      <c r="A68" s="278" t="s">
        <v>1156</v>
      </c>
      <c r="B68" s="353" t="s">
        <v>1157</v>
      </c>
      <c r="C68" s="279"/>
      <c r="D68" s="280">
        <v>0</v>
      </c>
      <c r="E68" s="280">
        <v>0</v>
      </c>
      <c r="F68" s="280">
        <v>113081453.39</v>
      </c>
      <c r="G68" s="280"/>
      <c r="H68" s="280"/>
      <c r="I68" s="280"/>
      <c r="J68" s="280">
        <v>113081453.39</v>
      </c>
      <c r="K68" s="287"/>
      <c r="L68" s="280">
        <v>113081453.39</v>
      </c>
      <c r="M68" s="287"/>
      <c r="N68" s="280"/>
    </row>
    <row r="69" spans="1:14" s="289" customFormat="1" ht="30" customHeight="1" x14ac:dyDescent="0.25">
      <c r="A69" s="278" t="s">
        <v>1158</v>
      </c>
      <c r="B69" s="353" t="s">
        <v>1159</v>
      </c>
      <c r="C69" s="279"/>
      <c r="D69" s="280">
        <v>0</v>
      </c>
      <c r="E69" s="280">
        <v>0</v>
      </c>
      <c r="F69" s="280">
        <v>5839049.5300000003</v>
      </c>
      <c r="G69" s="280"/>
      <c r="H69" s="280"/>
      <c r="I69" s="280"/>
      <c r="J69" s="280">
        <v>5839049.5300000003</v>
      </c>
      <c r="K69" s="287"/>
      <c r="L69" s="280">
        <v>5839049.5300000003</v>
      </c>
      <c r="M69" s="287"/>
      <c r="N69" s="280"/>
    </row>
    <row r="70" spans="1:14" s="289" customFormat="1" ht="30" customHeight="1" x14ac:dyDescent="0.25">
      <c r="A70" s="278" t="s">
        <v>1160</v>
      </c>
      <c r="B70" s="353" t="s">
        <v>187</v>
      </c>
      <c r="C70" s="279"/>
      <c r="D70" s="280">
        <v>0</v>
      </c>
      <c r="E70" s="280">
        <v>0</v>
      </c>
      <c r="F70" s="280">
        <v>6625674.5700000003</v>
      </c>
      <c r="G70" s="280"/>
      <c r="H70" s="280"/>
      <c r="I70" s="280"/>
      <c r="J70" s="280">
        <v>6625674.5700000003</v>
      </c>
      <c r="K70" s="287"/>
      <c r="L70" s="280">
        <v>6625674.5700000003</v>
      </c>
      <c r="M70" s="287"/>
      <c r="N70" s="280"/>
    </row>
    <row r="71" spans="1:14" s="277" customFormat="1" ht="30" customHeight="1" x14ac:dyDescent="0.2">
      <c r="A71" s="455" t="s">
        <v>362</v>
      </c>
      <c r="B71" s="456" t="s">
        <v>428</v>
      </c>
      <c r="C71" s="284"/>
      <c r="D71" s="284">
        <v>0</v>
      </c>
      <c r="E71" s="284">
        <v>0</v>
      </c>
      <c r="F71" s="284">
        <v>0</v>
      </c>
      <c r="G71" s="284">
        <v>0</v>
      </c>
      <c r="H71" s="284">
        <v>0</v>
      </c>
      <c r="I71" s="284">
        <v>0</v>
      </c>
      <c r="J71" s="284">
        <v>0</v>
      </c>
      <c r="K71" s="284"/>
      <c r="L71" s="284">
        <v>0</v>
      </c>
      <c r="M71" s="284"/>
      <c r="N71" s="284"/>
    </row>
    <row r="72" spans="1:14" s="289" customFormat="1" ht="30" hidden="1" customHeight="1" x14ac:dyDescent="0.25">
      <c r="A72" s="278">
        <v>3101</v>
      </c>
      <c r="B72" s="183" t="s">
        <v>316</v>
      </c>
      <c r="C72" s="279"/>
      <c r="D72" s="280">
        <v>0</v>
      </c>
      <c r="E72" s="280">
        <v>0</v>
      </c>
      <c r="F72" s="280">
        <v>0</v>
      </c>
      <c r="G72" s="280"/>
      <c r="H72" s="280"/>
      <c r="I72" s="280"/>
      <c r="J72" s="280">
        <v>0</v>
      </c>
      <c r="K72" s="287"/>
      <c r="L72" s="280">
        <v>0</v>
      </c>
      <c r="M72" s="287"/>
      <c r="N72" s="280"/>
    </row>
    <row r="73" spans="1:14" s="289" customFormat="1" ht="30" hidden="1" customHeight="1" x14ac:dyDescent="0.25">
      <c r="A73" s="278">
        <v>3102</v>
      </c>
      <c r="B73" s="183" t="s">
        <v>317</v>
      </c>
      <c r="C73" s="279"/>
      <c r="D73" s="280">
        <v>0</v>
      </c>
      <c r="E73" s="280">
        <v>0</v>
      </c>
      <c r="F73" s="280">
        <v>0</v>
      </c>
      <c r="G73" s="280"/>
      <c r="H73" s="280"/>
      <c r="I73" s="280"/>
      <c r="J73" s="280">
        <v>0</v>
      </c>
      <c r="K73" s="287"/>
      <c r="L73" s="280">
        <v>0</v>
      </c>
      <c r="M73" s="287"/>
      <c r="N73" s="280"/>
    </row>
    <row r="74" spans="1:14" s="289" customFormat="1" ht="30" hidden="1" customHeight="1" x14ac:dyDescent="0.25">
      <c r="A74" s="278">
        <v>3103</v>
      </c>
      <c r="B74" s="183" t="s">
        <v>318</v>
      </c>
      <c r="C74" s="279"/>
      <c r="D74" s="280">
        <v>0</v>
      </c>
      <c r="E74" s="280">
        <v>0</v>
      </c>
      <c r="F74" s="280">
        <v>0</v>
      </c>
      <c r="G74" s="280"/>
      <c r="H74" s="280"/>
      <c r="I74" s="280"/>
      <c r="J74" s="280">
        <v>0</v>
      </c>
      <c r="K74" s="287"/>
      <c r="L74" s="280">
        <v>0</v>
      </c>
      <c r="M74" s="287"/>
      <c r="N74" s="280"/>
    </row>
    <row r="75" spans="1:14" s="289" customFormat="1" ht="30" hidden="1" customHeight="1" x14ac:dyDescent="0.25">
      <c r="A75" s="278">
        <v>3107</v>
      </c>
      <c r="B75" s="183" t="s">
        <v>319</v>
      </c>
      <c r="C75" s="279"/>
      <c r="D75" s="280">
        <v>0</v>
      </c>
      <c r="E75" s="280">
        <v>0</v>
      </c>
      <c r="F75" s="280">
        <v>0</v>
      </c>
      <c r="G75" s="280"/>
      <c r="H75" s="280"/>
      <c r="I75" s="280"/>
      <c r="J75" s="280">
        <v>0</v>
      </c>
      <c r="K75" s="287"/>
      <c r="L75" s="280">
        <v>0</v>
      </c>
      <c r="M75" s="287"/>
      <c r="N75" s="280"/>
    </row>
    <row r="76" spans="1:14" s="289" customFormat="1" ht="30" hidden="1" customHeight="1" x14ac:dyDescent="0.25">
      <c r="A76" s="278">
        <v>3109</v>
      </c>
      <c r="B76" s="183" t="s">
        <v>320</v>
      </c>
      <c r="C76" s="279"/>
      <c r="D76" s="280">
        <v>0</v>
      </c>
      <c r="E76" s="280">
        <v>0</v>
      </c>
      <c r="F76" s="280">
        <v>0</v>
      </c>
      <c r="G76" s="280"/>
      <c r="H76" s="280"/>
      <c r="I76" s="280"/>
      <c r="J76" s="280">
        <v>0</v>
      </c>
      <c r="K76" s="287"/>
      <c r="L76" s="280">
        <v>0</v>
      </c>
      <c r="M76" s="287"/>
      <c r="N76" s="280"/>
    </row>
    <row r="77" spans="1:14" s="277" customFormat="1" ht="30" customHeight="1" x14ac:dyDescent="0.2">
      <c r="A77" s="455" t="s">
        <v>363</v>
      </c>
      <c r="B77" s="456" t="s">
        <v>429</v>
      </c>
      <c r="C77" s="284"/>
      <c r="D77" s="284">
        <v>0</v>
      </c>
      <c r="E77" s="284">
        <v>0</v>
      </c>
      <c r="F77" s="284">
        <v>30659948.079999998</v>
      </c>
      <c r="G77" s="284"/>
      <c r="H77" s="284"/>
      <c r="I77" s="284"/>
      <c r="J77" s="284">
        <v>30659948.079999998</v>
      </c>
      <c r="K77" s="284"/>
      <c r="L77" s="284">
        <v>30659948.079999998</v>
      </c>
      <c r="M77" s="284"/>
      <c r="N77" s="284"/>
    </row>
    <row r="78" spans="1:14" s="289" customFormat="1" ht="30" customHeight="1" x14ac:dyDescent="0.25">
      <c r="A78" s="278" t="s">
        <v>1161</v>
      </c>
      <c r="B78" s="353" t="s">
        <v>1162</v>
      </c>
      <c r="C78" s="279"/>
      <c r="D78" s="280">
        <v>0</v>
      </c>
      <c r="E78" s="280">
        <v>0</v>
      </c>
      <c r="F78" s="280">
        <v>30642153.219999999</v>
      </c>
      <c r="G78" s="280"/>
      <c r="H78" s="280"/>
      <c r="I78" s="280"/>
      <c r="J78" s="280">
        <v>30642153.219999999</v>
      </c>
      <c r="K78" s="287"/>
      <c r="L78" s="280">
        <v>30642153.219999999</v>
      </c>
      <c r="M78" s="287"/>
      <c r="N78" s="280"/>
    </row>
    <row r="79" spans="1:14" s="289" customFormat="1" ht="30" customHeight="1" x14ac:dyDescent="0.25">
      <c r="A79" s="278" t="s">
        <v>1163</v>
      </c>
      <c r="B79" s="353" t="s">
        <v>1164</v>
      </c>
      <c r="C79" s="279"/>
      <c r="D79" s="280">
        <v>0</v>
      </c>
      <c r="E79" s="280">
        <v>0</v>
      </c>
      <c r="F79" s="280">
        <v>17794.86</v>
      </c>
      <c r="G79" s="280"/>
      <c r="H79" s="280"/>
      <c r="I79" s="280"/>
      <c r="J79" s="280">
        <v>17794.86</v>
      </c>
      <c r="K79" s="287"/>
      <c r="L79" s="280">
        <v>17794.86</v>
      </c>
      <c r="M79" s="287"/>
      <c r="N79" s="280"/>
    </row>
    <row r="80" spans="1:14" s="277" customFormat="1" ht="30" customHeight="1" x14ac:dyDescent="0.2">
      <c r="A80" s="455" t="s">
        <v>364</v>
      </c>
      <c r="B80" s="456" t="s">
        <v>430</v>
      </c>
      <c r="C80" s="284"/>
      <c r="D80" s="284">
        <v>0</v>
      </c>
      <c r="E80" s="284">
        <v>0</v>
      </c>
      <c r="F80" s="284">
        <v>4721227.32</v>
      </c>
      <c r="G80" s="284"/>
      <c r="H80" s="284"/>
      <c r="I80" s="284"/>
      <c r="J80" s="284">
        <v>4721227.32</v>
      </c>
      <c r="K80" s="284"/>
      <c r="L80" s="284">
        <v>4721227.32</v>
      </c>
      <c r="M80" s="284"/>
      <c r="N80" s="284"/>
    </row>
    <row r="81" spans="1:14" s="289" customFormat="1" ht="30" customHeight="1" x14ac:dyDescent="0.25">
      <c r="A81" s="278" t="s">
        <v>1165</v>
      </c>
      <c r="B81" s="353" t="s">
        <v>1166</v>
      </c>
      <c r="C81" s="279"/>
      <c r="D81" s="280">
        <v>0</v>
      </c>
      <c r="E81" s="280">
        <v>0</v>
      </c>
      <c r="F81" s="280">
        <v>1091737.92</v>
      </c>
      <c r="G81" s="280"/>
      <c r="H81" s="280"/>
      <c r="I81" s="280"/>
      <c r="J81" s="280">
        <v>1091737.92</v>
      </c>
      <c r="K81" s="287"/>
      <c r="L81" s="280">
        <v>1091737.92</v>
      </c>
      <c r="M81" s="287"/>
      <c r="N81" s="280"/>
    </row>
    <row r="82" spans="1:14" s="289" customFormat="1" ht="30" customHeight="1" x14ac:dyDescent="0.25">
      <c r="A82" s="278" t="s">
        <v>1167</v>
      </c>
      <c r="B82" s="353" t="s">
        <v>1168</v>
      </c>
      <c r="C82" s="279"/>
      <c r="D82" s="280">
        <v>0</v>
      </c>
      <c r="E82" s="280">
        <v>0</v>
      </c>
      <c r="F82" s="280">
        <v>3629489.4</v>
      </c>
      <c r="G82" s="280"/>
      <c r="H82" s="280"/>
      <c r="I82" s="280"/>
      <c r="J82" s="280">
        <v>3629489.4</v>
      </c>
      <c r="K82" s="287"/>
      <c r="L82" s="280">
        <v>3629489.4</v>
      </c>
      <c r="M82" s="287"/>
      <c r="N82" s="280"/>
    </row>
    <row r="83" spans="1:14" s="277" customFormat="1" ht="30" customHeight="1" x14ac:dyDescent="0.2">
      <c r="A83" s="455" t="s">
        <v>365</v>
      </c>
      <c r="B83" s="456" t="s">
        <v>431</v>
      </c>
      <c r="C83" s="284"/>
      <c r="D83" s="284">
        <v>0</v>
      </c>
      <c r="E83" s="284">
        <v>0</v>
      </c>
      <c r="F83" s="284">
        <v>14575895.25</v>
      </c>
      <c r="G83" s="284"/>
      <c r="H83" s="284"/>
      <c r="I83" s="284"/>
      <c r="J83" s="284">
        <v>14575895.25</v>
      </c>
      <c r="K83" s="284"/>
      <c r="L83" s="284">
        <v>14575895.25</v>
      </c>
      <c r="M83" s="284"/>
      <c r="N83" s="284"/>
    </row>
    <row r="84" spans="1:14" s="289" customFormat="1" ht="30" customHeight="1" x14ac:dyDescent="0.25">
      <c r="A84" s="278" t="s">
        <v>1169</v>
      </c>
      <c r="B84" s="353" t="s">
        <v>1170</v>
      </c>
      <c r="C84" s="279"/>
      <c r="D84" s="280">
        <v>0</v>
      </c>
      <c r="E84" s="280">
        <v>0</v>
      </c>
      <c r="F84" s="280">
        <v>1518867.74</v>
      </c>
      <c r="G84" s="280"/>
      <c r="H84" s="280"/>
      <c r="I84" s="280"/>
      <c r="J84" s="280">
        <v>1518867.74</v>
      </c>
      <c r="K84" s="287"/>
      <c r="L84" s="280">
        <v>1518867.74</v>
      </c>
      <c r="M84" s="287"/>
      <c r="N84" s="280"/>
    </row>
    <row r="85" spans="1:14" s="289" customFormat="1" ht="30" customHeight="1" x14ac:dyDescent="0.25">
      <c r="A85" s="278" t="s">
        <v>1171</v>
      </c>
      <c r="B85" s="353" t="s">
        <v>618</v>
      </c>
      <c r="C85" s="279"/>
      <c r="D85" s="280">
        <v>0</v>
      </c>
      <c r="E85" s="280">
        <v>0</v>
      </c>
      <c r="F85" s="280">
        <v>2490038.06</v>
      </c>
      <c r="G85" s="280"/>
      <c r="H85" s="280"/>
      <c r="I85" s="280"/>
      <c r="J85" s="280">
        <v>2490038.06</v>
      </c>
      <c r="K85" s="287"/>
      <c r="L85" s="280">
        <v>2490038.06</v>
      </c>
      <c r="M85" s="287"/>
      <c r="N85" s="280"/>
    </row>
    <row r="86" spans="1:14" s="289" customFormat="1" ht="30" customHeight="1" x14ac:dyDescent="0.25">
      <c r="A86" s="278" t="s">
        <v>1172</v>
      </c>
      <c r="B86" s="353" t="s">
        <v>623</v>
      </c>
      <c r="C86" s="279"/>
      <c r="D86" s="280">
        <v>0</v>
      </c>
      <c r="E86" s="280">
        <v>0</v>
      </c>
      <c r="F86" s="280">
        <v>2951268.42</v>
      </c>
      <c r="G86" s="280"/>
      <c r="H86" s="280"/>
      <c r="I86" s="280"/>
      <c r="J86" s="280">
        <v>2951268.42</v>
      </c>
      <c r="K86" s="287"/>
      <c r="L86" s="280">
        <v>2951268.42</v>
      </c>
      <c r="M86" s="287"/>
      <c r="N86" s="280"/>
    </row>
    <row r="87" spans="1:14" s="289" customFormat="1" ht="30" customHeight="1" x14ac:dyDescent="0.25">
      <c r="A87" s="278" t="s">
        <v>1173</v>
      </c>
      <c r="B87" s="353" t="s">
        <v>624</v>
      </c>
      <c r="C87" s="279"/>
      <c r="D87" s="280">
        <v>0</v>
      </c>
      <c r="E87" s="280">
        <v>0</v>
      </c>
      <c r="F87" s="280">
        <v>48765.89</v>
      </c>
      <c r="G87" s="280"/>
      <c r="H87" s="280"/>
      <c r="I87" s="280"/>
      <c r="J87" s="280">
        <v>48765.89</v>
      </c>
      <c r="K87" s="287"/>
      <c r="L87" s="280">
        <v>48765.89</v>
      </c>
      <c r="M87" s="287"/>
      <c r="N87" s="280"/>
    </row>
    <row r="88" spans="1:14" s="289" customFormat="1" ht="30" customHeight="1" x14ac:dyDescent="0.25">
      <c r="A88" s="278" t="s">
        <v>1174</v>
      </c>
      <c r="B88" s="353" t="s">
        <v>1175</v>
      </c>
      <c r="C88" s="279"/>
      <c r="D88" s="280">
        <v>0</v>
      </c>
      <c r="E88" s="280">
        <v>0</v>
      </c>
      <c r="F88" s="280">
        <v>7566955.1399999997</v>
      </c>
      <c r="G88" s="280"/>
      <c r="H88" s="280"/>
      <c r="I88" s="280"/>
      <c r="J88" s="280">
        <v>7566955.1399999997</v>
      </c>
      <c r="K88" s="287"/>
      <c r="L88" s="280">
        <v>7566955.1399999997</v>
      </c>
      <c r="M88" s="287"/>
      <c r="N88" s="280"/>
    </row>
    <row r="89" spans="1:14" s="277" customFormat="1" ht="30" customHeight="1" x14ac:dyDescent="0.2">
      <c r="A89" s="455" t="s">
        <v>366</v>
      </c>
      <c r="B89" s="456" t="s">
        <v>432</v>
      </c>
      <c r="C89" s="284"/>
      <c r="D89" s="284">
        <v>0</v>
      </c>
      <c r="E89" s="284">
        <v>0</v>
      </c>
      <c r="F89" s="284">
        <v>0</v>
      </c>
      <c r="G89" s="284"/>
      <c r="H89" s="284"/>
      <c r="I89" s="284"/>
      <c r="J89" s="284">
        <v>0</v>
      </c>
      <c r="K89" s="284"/>
      <c r="L89" s="284">
        <v>0</v>
      </c>
      <c r="M89" s="284"/>
      <c r="N89" s="284"/>
    </row>
    <row r="90" spans="1:14" s="289" customFormat="1" ht="30" hidden="1" customHeight="1" x14ac:dyDescent="0.25">
      <c r="A90" s="278">
        <v>7202</v>
      </c>
      <c r="B90" s="183" t="s">
        <v>127</v>
      </c>
      <c r="C90" s="279"/>
      <c r="D90" s="280">
        <v>0</v>
      </c>
      <c r="E90" s="280">
        <v>0</v>
      </c>
      <c r="F90" s="280">
        <v>0</v>
      </c>
      <c r="G90" s="280"/>
      <c r="H90" s="280"/>
      <c r="I90" s="280"/>
      <c r="J90" s="280">
        <v>0</v>
      </c>
      <c r="K90" s="287"/>
      <c r="L90" s="280">
        <v>0</v>
      </c>
      <c r="M90" s="287"/>
      <c r="N90" s="280"/>
    </row>
    <row r="91" spans="1:14" s="289" customFormat="1" ht="30" hidden="1" customHeight="1" x14ac:dyDescent="0.25">
      <c r="A91" s="278">
        <v>7204</v>
      </c>
      <c r="B91" s="183" t="s">
        <v>128</v>
      </c>
      <c r="C91" s="279"/>
      <c r="D91" s="280">
        <v>0</v>
      </c>
      <c r="E91" s="280">
        <v>0</v>
      </c>
      <c r="F91" s="280">
        <v>0</v>
      </c>
      <c r="G91" s="280"/>
      <c r="H91" s="280"/>
      <c r="I91" s="280"/>
      <c r="J91" s="280">
        <v>0</v>
      </c>
      <c r="K91" s="287"/>
      <c r="L91" s="280">
        <v>0</v>
      </c>
      <c r="M91" s="287"/>
      <c r="N91" s="280"/>
    </row>
    <row r="92" spans="1:14" s="289" customFormat="1" ht="30" hidden="1" customHeight="1" x14ac:dyDescent="0.25">
      <c r="A92" s="278">
        <v>7206</v>
      </c>
      <c r="B92" s="183" t="s">
        <v>129</v>
      </c>
      <c r="C92" s="279"/>
      <c r="D92" s="280">
        <v>0</v>
      </c>
      <c r="E92" s="280">
        <v>0</v>
      </c>
      <c r="F92" s="280">
        <v>0</v>
      </c>
      <c r="G92" s="280"/>
      <c r="H92" s="280"/>
      <c r="I92" s="280"/>
      <c r="J92" s="280">
        <v>0</v>
      </c>
      <c r="K92" s="287"/>
      <c r="L92" s="280">
        <v>0</v>
      </c>
      <c r="M92" s="287"/>
      <c r="N92" s="280"/>
    </row>
    <row r="93" spans="1:14" s="289" customFormat="1" ht="30" hidden="1" customHeight="1" x14ac:dyDescent="0.25">
      <c r="A93" s="278">
        <v>7220</v>
      </c>
      <c r="B93" s="183" t="s">
        <v>130</v>
      </c>
      <c r="C93" s="279"/>
      <c r="D93" s="280">
        <v>0</v>
      </c>
      <c r="E93" s="280">
        <v>0</v>
      </c>
      <c r="F93" s="280">
        <v>0</v>
      </c>
      <c r="G93" s="280"/>
      <c r="H93" s="280"/>
      <c r="I93" s="280"/>
      <c r="J93" s="280">
        <v>0</v>
      </c>
      <c r="K93" s="287"/>
      <c r="L93" s="280">
        <v>0</v>
      </c>
      <c r="M93" s="287"/>
      <c r="N93" s="280"/>
    </row>
    <row r="94" spans="1:14" s="289" customFormat="1" ht="30" hidden="1" customHeight="1" x14ac:dyDescent="0.25">
      <c r="A94" s="278">
        <v>7221</v>
      </c>
      <c r="B94" s="183" t="s">
        <v>131</v>
      </c>
      <c r="C94" s="279"/>
      <c r="D94" s="280">
        <v>0</v>
      </c>
      <c r="E94" s="280">
        <v>0</v>
      </c>
      <c r="F94" s="280">
        <v>0</v>
      </c>
      <c r="G94" s="280"/>
      <c r="H94" s="280"/>
      <c r="I94" s="280"/>
      <c r="J94" s="280">
        <v>0</v>
      </c>
      <c r="K94" s="287"/>
      <c r="L94" s="280">
        <v>0</v>
      </c>
      <c r="M94" s="287"/>
      <c r="N94" s="280"/>
    </row>
    <row r="95" spans="1:14" s="289" customFormat="1" ht="30" hidden="1" customHeight="1" x14ac:dyDescent="0.25">
      <c r="A95" s="278">
        <v>7222</v>
      </c>
      <c r="B95" s="183" t="s">
        <v>140</v>
      </c>
      <c r="C95" s="279"/>
      <c r="D95" s="280">
        <v>0</v>
      </c>
      <c r="E95" s="280">
        <v>0</v>
      </c>
      <c r="F95" s="280">
        <v>0</v>
      </c>
      <c r="G95" s="280"/>
      <c r="H95" s="280"/>
      <c r="I95" s="280"/>
      <c r="J95" s="280">
        <v>0</v>
      </c>
      <c r="K95" s="287"/>
      <c r="L95" s="280">
        <v>0</v>
      </c>
      <c r="M95" s="287"/>
      <c r="N95" s="280"/>
    </row>
    <row r="96" spans="1:14" s="289" customFormat="1" ht="30" hidden="1" customHeight="1" x14ac:dyDescent="0.25">
      <c r="A96" s="278">
        <v>7223</v>
      </c>
      <c r="B96" s="183" t="s">
        <v>161</v>
      </c>
      <c r="C96" s="279"/>
      <c r="D96" s="280">
        <v>0</v>
      </c>
      <c r="E96" s="280">
        <v>0</v>
      </c>
      <c r="F96" s="280">
        <v>0</v>
      </c>
      <c r="G96" s="280"/>
      <c r="H96" s="280"/>
      <c r="I96" s="280"/>
      <c r="J96" s="280">
        <v>0</v>
      </c>
      <c r="K96" s="287"/>
      <c r="L96" s="280">
        <v>0</v>
      </c>
      <c r="M96" s="287"/>
      <c r="N96" s="280"/>
    </row>
    <row r="97" spans="1:14" s="277" customFormat="1" ht="30" customHeight="1" x14ac:dyDescent="0.2">
      <c r="A97" s="271" t="s">
        <v>409</v>
      </c>
      <c r="B97" s="292" t="s">
        <v>410</v>
      </c>
      <c r="C97" s="273">
        <v>0</v>
      </c>
      <c r="D97" s="273">
        <v>0</v>
      </c>
      <c r="E97" s="273">
        <v>0</v>
      </c>
      <c r="F97" s="273">
        <v>393705878.35000002</v>
      </c>
      <c r="G97" s="273"/>
      <c r="H97" s="273"/>
      <c r="I97" s="273">
        <v>0</v>
      </c>
      <c r="J97" s="273">
        <v>393705878.35000002</v>
      </c>
      <c r="K97" s="273">
        <v>0</v>
      </c>
      <c r="L97" s="273">
        <v>393705878.35000002</v>
      </c>
      <c r="M97" s="273"/>
      <c r="N97" s="273"/>
    </row>
    <row r="98" spans="1:14" s="277" customFormat="1" ht="30" customHeight="1" x14ac:dyDescent="0.2">
      <c r="A98" s="455" t="s">
        <v>367</v>
      </c>
      <c r="B98" s="456" t="s">
        <v>433</v>
      </c>
      <c r="C98" s="284"/>
      <c r="D98" s="284">
        <v>0</v>
      </c>
      <c r="E98" s="284">
        <v>0</v>
      </c>
      <c r="F98" s="284">
        <v>393705878.35000002</v>
      </c>
      <c r="G98" s="284"/>
      <c r="H98" s="284"/>
      <c r="I98" s="284"/>
      <c r="J98" s="284">
        <v>393705878.35000002</v>
      </c>
      <c r="K98" s="284"/>
      <c r="L98" s="284">
        <v>393705878.35000002</v>
      </c>
      <c r="M98" s="284"/>
      <c r="N98" s="284"/>
    </row>
    <row r="99" spans="1:14" s="289" customFormat="1" ht="30" customHeight="1" x14ac:dyDescent="0.25">
      <c r="A99" s="278" t="s">
        <v>1176</v>
      </c>
      <c r="B99" s="353" t="s">
        <v>190</v>
      </c>
      <c r="C99" s="279"/>
      <c r="D99" s="280">
        <v>0</v>
      </c>
      <c r="E99" s="280">
        <v>0</v>
      </c>
      <c r="F99" s="280">
        <v>243390116.12</v>
      </c>
      <c r="G99" s="280"/>
      <c r="H99" s="280"/>
      <c r="I99" s="280"/>
      <c r="J99" s="280">
        <v>243390116.12</v>
      </c>
      <c r="K99" s="287"/>
      <c r="L99" s="280">
        <v>243390116.12</v>
      </c>
      <c r="M99" s="287"/>
      <c r="N99" s="280"/>
    </row>
    <row r="100" spans="1:14" s="289" customFormat="1" ht="30" customHeight="1" x14ac:dyDescent="0.25">
      <c r="A100" s="278" t="s">
        <v>1177</v>
      </c>
      <c r="B100" s="353" t="s">
        <v>102</v>
      </c>
      <c r="C100" s="279"/>
      <c r="D100" s="280">
        <v>0</v>
      </c>
      <c r="E100" s="280">
        <v>0</v>
      </c>
      <c r="F100" s="280">
        <v>125963517.97</v>
      </c>
      <c r="G100" s="280"/>
      <c r="H100" s="280"/>
      <c r="I100" s="280"/>
      <c r="J100" s="280">
        <v>125963517.97</v>
      </c>
      <c r="K100" s="287"/>
      <c r="L100" s="280">
        <v>125963517.97</v>
      </c>
      <c r="M100" s="287"/>
      <c r="N100" s="280"/>
    </row>
    <row r="101" spans="1:14" s="289" customFormat="1" ht="30" customHeight="1" x14ac:dyDescent="0.25">
      <c r="A101" s="278" t="s">
        <v>1178</v>
      </c>
      <c r="B101" s="353" t="s">
        <v>493</v>
      </c>
      <c r="C101" s="279"/>
      <c r="D101" s="280">
        <v>0</v>
      </c>
      <c r="E101" s="280">
        <v>0</v>
      </c>
      <c r="F101" s="280">
        <v>24352244.260000002</v>
      </c>
      <c r="G101" s="280"/>
      <c r="H101" s="280"/>
      <c r="I101" s="280"/>
      <c r="J101" s="280">
        <v>24352244.260000002</v>
      </c>
      <c r="K101" s="287"/>
      <c r="L101" s="280">
        <v>24352244.260000002</v>
      </c>
      <c r="M101" s="287"/>
      <c r="N101" s="280"/>
    </row>
    <row r="102" spans="1:14" s="291" customFormat="1" ht="36" customHeight="1" x14ac:dyDescent="0.2">
      <c r="A102" s="455" t="s">
        <v>368</v>
      </c>
      <c r="B102" s="456" t="s">
        <v>249</v>
      </c>
      <c r="C102" s="284"/>
      <c r="D102" s="284">
        <v>0</v>
      </c>
      <c r="E102" s="284">
        <v>0</v>
      </c>
      <c r="F102" s="284">
        <v>0</v>
      </c>
      <c r="G102" s="284"/>
      <c r="H102" s="284"/>
      <c r="I102" s="284"/>
      <c r="J102" s="284">
        <v>0</v>
      </c>
      <c r="K102" s="284"/>
      <c r="L102" s="284">
        <v>0</v>
      </c>
      <c r="M102" s="284"/>
      <c r="N102" s="284"/>
    </row>
    <row r="103" spans="1:14" s="289" customFormat="1" ht="30" hidden="1" customHeight="1" x14ac:dyDescent="0.25">
      <c r="A103" s="312">
        <v>9301</v>
      </c>
      <c r="B103" s="183" t="s">
        <v>272</v>
      </c>
      <c r="C103" s="279"/>
      <c r="D103" s="280">
        <v>0</v>
      </c>
      <c r="E103" s="280">
        <v>0</v>
      </c>
      <c r="F103" s="280">
        <v>0</v>
      </c>
      <c r="G103" s="280"/>
      <c r="H103" s="280"/>
      <c r="I103" s="280"/>
      <c r="J103" s="280">
        <v>0</v>
      </c>
      <c r="K103" s="287"/>
      <c r="L103" s="280">
        <v>0</v>
      </c>
      <c r="M103" s="287"/>
      <c r="N103" s="280"/>
    </row>
    <row r="104" spans="1:14" s="289" customFormat="1" ht="30" hidden="1" customHeight="1" x14ac:dyDescent="0.25">
      <c r="A104" s="312">
        <v>9302</v>
      </c>
      <c r="B104" s="183" t="s">
        <v>210</v>
      </c>
      <c r="C104" s="279"/>
      <c r="D104" s="280">
        <v>0</v>
      </c>
      <c r="E104" s="280">
        <v>0</v>
      </c>
      <c r="F104" s="280">
        <v>0</v>
      </c>
      <c r="G104" s="280"/>
      <c r="H104" s="280"/>
      <c r="I104" s="280"/>
      <c r="J104" s="280">
        <v>0</v>
      </c>
      <c r="K104" s="287"/>
      <c r="L104" s="280">
        <v>0</v>
      </c>
      <c r="M104" s="287"/>
      <c r="N104" s="280"/>
    </row>
    <row r="105" spans="1:14" s="277" customFormat="1" ht="30" customHeight="1" x14ac:dyDescent="0.2">
      <c r="A105" s="267">
        <v>5</v>
      </c>
      <c r="B105" s="268" t="s">
        <v>204</v>
      </c>
      <c r="C105" s="269">
        <v>0</v>
      </c>
      <c r="D105" s="269">
        <v>0</v>
      </c>
      <c r="E105" s="269">
        <v>542946039.75</v>
      </c>
      <c r="F105" s="269">
        <v>0</v>
      </c>
      <c r="G105" s="269"/>
      <c r="H105" s="269"/>
      <c r="I105" s="269">
        <v>542946039.75</v>
      </c>
      <c r="J105" s="269">
        <v>0</v>
      </c>
      <c r="K105" s="269">
        <v>542946039.75</v>
      </c>
      <c r="L105" s="269"/>
      <c r="M105" s="269"/>
      <c r="N105" s="269"/>
    </row>
    <row r="106" spans="1:14" s="277" customFormat="1" ht="30" customHeight="1" x14ac:dyDescent="0.2">
      <c r="A106" s="271" t="s">
        <v>412</v>
      </c>
      <c r="B106" s="286" t="s">
        <v>413</v>
      </c>
      <c r="C106" s="273">
        <v>0</v>
      </c>
      <c r="D106" s="273">
        <v>0</v>
      </c>
      <c r="E106" s="273">
        <v>399999189.86000001</v>
      </c>
      <c r="F106" s="273">
        <v>0</v>
      </c>
      <c r="G106" s="273"/>
      <c r="H106" s="273"/>
      <c r="I106" s="273">
        <v>399999189.86000001</v>
      </c>
      <c r="J106" s="273">
        <v>0</v>
      </c>
      <c r="K106" s="273">
        <v>399999189.86000001</v>
      </c>
      <c r="L106" s="273"/>
      <c r="M106" s="273"/>
      <c r="N106" s="273"/>
    </row>
    <row r="107" spans="1:14" s="291" customFormat="1" ht="36" customHeight="1" x14ac:dyDescent="0.2">
      <c r="A107" s="455" t="s">
        <v>414</v>
      </c>
      <c r="B107" s="456" t="s">
        <v>186</v>
      </c>
      <c r="C107" s="284">
        <v>0</v>
      </c>
      <c r="D107" s="284"/>
      <c r="E107" s="284">
        <v>245277559.34</v>
      </c>
      <c r="F107" s="284">
        <v>0</v>
      </c>
      <c r="G107" s="284"/>
      <c r="H107" s="284"/>
      <c r="I107" s="284">
        <v>245277559.34</v>
      </c>
      <c r="J107" s="284">
        <v>0</v>
      </c>
      <c r="K107" s="284">
        <v>245277559.34</v>
      </c>
      <c r="L107" s="284"/>
      <c r="M107" s="284"/>
      <c r="N107" s="284"/>
    </row>
    <row r="108" spans="1:14" s="289" customFormat="1" ht="30" customHeight="1" x14ac:dyDescent="0.25">
      <c r="A108" s="278" t="s">
        <v>970</v>
      </c>
      <c r="B108" s="183" t="s">
        <v>971</v>
      </c>
      <c r="C108" s="280"/>
      <c r="D108" s="280"/>
      <c r="E108" s="280">
        <v>119023099.04000001</v>
      </c>
      <c r="F108" s="280"/>
      <c r="G108" s="280"/>
      <c r="H108" s="280"/>
      <c r="I108" s="280">
        <v>119023099.04000001</v>
      </c>
      <c r="J108" s="280"/>
      <c r="K108" s="280">
        <v>119023099.04000001</v>
      </c>
      <c r="L108" s="280"/>
      <c r="M108" s="287"/>
      <c r="N108" s="280"/>
    </row>
    <row r="109" spans="1:14" s="289" customFormat="1" ht="30" customHeight="1" x14ac:dyDescent="0.25">
      <c r="A109" s="278" t="s">
        <v>972</v>
      </c>
      <c r="B109" s="183" t="s">
        <v>973</v>
      </c>
      <c r="C109" s="280"/>
      <c r="D109" s="280"/>
      <c r="E109" s="280">
        <v>13429040.92</v>
      </c>
      <c r="F109" s="280"/>
      <c r="G109" s="280"/>
      <c r="H109" s="280"/>
      <c r="I109" s="280">
        <v>13429040.92</v>
      </c>
      <c r="J109" s="280"/>
      <c r="K109" s="280">
        <v>13429040.92</v>
      </c>
      <c r="L109" s="280"/>
      <c r="M109" s="287"/>
      <c r="N109" s="280"/>
    </row>
    <row r="110" spans="1:14" s="289" customFormat="1" ht="30" customHeight="1" x14ac:dyDescent="0.25">
      <c r="A110" s="278" t="s">
        <v>974</v>
      </c>
      <c r="B110" s="183" t="s">
        <v>975</v>
      </c>
      <c r="C110" s="280"/>
      <c r="D110" s="280"/>
      <c r="E110" s="280">
        <v>55826516.439999998</v>
      </c>
      <c r="F110" s="280"/>
      <c r="G110" s="280"/>
      <c r="H110" s="280"/>
      <c r="I110" s="280">
        <v>55826516.439999998</v>
      </c>
      <c r="J110" s="280"/>
      <c r="K110" s="280">
        <v>55826516.439999998</v>
      </c>
      <c r="L110" s="280"/>
      <c r="M110" s="287"/>
      <c r="N110" s="280"/>
    </row>
    <row r="111" spans="1:14" s="289" customFormat="1" ht="30" customHeight="1" x14ac:dyDescent="0.25">
      <c r="A111" s="278" t="s">
        <v>976</v>
      </c>
      <c r="B111" s="183" t="s">
        <v>977</v>
      </c>
      <c r="C111" s="280"/>
      <c r="D111" s="280"/>
      <c r="E111" s="280">
        <v>52537149.670000002</v>
      </c>
      <c r="F111" s="280"/>
      <c r="G111" s="280"/>
      <c r="H111" s="280"/>
      <c r="I111" s="280">
        <v>52537149.670000002</v>
      </c>
      <c r="J111" s="280"/>
      <c r="K111" s="280">
        <v>52537149.670000002</v>
      </c>
      <c r="L111" s="280"/>
      <c r="M111" s="287"/>
      <c r="N111" s="280"/>
    </row>
    <row r="112" spans="1:14" s="289" customFormat="1" ht="30" customHeight="1" x14ac:dyDescent="0.25">
      <c r="A112" s="278" t="s">
        <v>978</v>
      </c>
      <c r="B112" s="183" t="s">
        <v>979</v>
      </c>
      <c r="C112" s="280"/>
      <c r="D112" s="280"/>
      <c r="E112" s="280">
        <v>4461753.2699999996</v>
      </c>
      <c r="F112" s="280"/>
      <c r="G112" s="280"/>
      <c r="H112" s="280"/>
      <c r="I112" s="280">
        <v>4461753.2699999996</v>
      </c>
      <c r="J112" s="280"/>
      <c r="K112" s="280">
        <v>4461753.2699999996</v>
      </c>
      <c r="L112" s="280"/>
      <c r="M112" s="287"/>
      <c r="N112" s="280"/>
    </row>
    <row r="113" spans="1:14" s="289" customFormat="1" ht="30" hidden="1" customHeight="1" x14ac:dyDescent="0.25">
      <c r="A113" s="278" t="s">
        <v>980</v>
      </c>
      <c r="B113" s="183" t="s">
        <v>981</v>
      </c>
      <c r="C113" s="280"/>
      <c r="D113" s="280"/>
      <c r="E113" s="280">
        <v>0</v>
      </c>
      <c r="F113" s="280"/>
      <c r="G113" s="280"/>
      <c r="H113" s="280"/>
      <c r="I113" s="280">
        <v>0</v>
      </c>
      <c r="J113" s="280"/>
      <c r="K113" s="280">
        <v>0</v>
      </c>
      <c r="L113" s="280"/>
      <c r="M113" s="287"/>
      <c r="N113" s="280"/>
    </row>
    <row r="114" spans="1:14" s="291" customFormat="1" ht="36" customHeight="1" x14ac:dyDescent="0.2">
      <c r="A114" s="455" t="s">
        <v>415</v>
      </c>
      <c r="B114" s="456" t="s">
        <v>101</v>
      </c>
      <c r="C114" s="284">
        <v>0</v>
      </c>
      <c r="D114" s="284"/>
      <c r="E114" s="284">
        <v>28837500.349999998</v>
      </c>
      <c r="F114" s="284">
        <v>0</v>
      </c>
      <c r="G114" s="284"/>
      <c r="H114" s="284"/>
      <c r="I114" s="284">
        <v>28837500.349999998</v>
      </c>
      <c r="J114" s="284">
        <v>0</v>
      </c>
      <c r="K114" s="284">
        <v>28837500.349999998</v>
      </c>
      <c r="L114" s="284"/>
      <c r="M114" s="284"/>
      <c r="N114" s="284"/>
    </row>
    <row r="115" spans="1:14" s="289" customFormat="1" ht="30" customHeight="1" x14ac:dyDescent="0.25">
      <c r="A115" s="278" t="s">
        <v>982</v>
      </c>
      <c r="B115" s="352" t="s">
        <v>983</v>
      </c>
      <c r="C115" s="280"/>
      <c r="D115" s="280"/>
      <c r="E115" s="280">
        <v>2836642.37</v>
      </c>
      <c r="F115" s="280"/>
      <c r="G115" s="280"/>
      <c r="H115" s="280"/>
      <c r="I115" s="280">
        <v>2836642.37</v>
      </c>
      <c r="J115" s="280"/>
      <c r="K115" s="280">
        <v>2836642.37</v>
      </c>
      <c r="L115" s="280"/>
      <c r="M115" s="287"/>
      <c r="N115" s="280"/>
    </row>
    <row r="116" spans="1:14" s="289" customFormat="1" ht="30" customHeight="1" x14ac:dyDescent="0.25">
      <c r="A116" s="278" t="s">
        <v>984</v>
      </c>
      <c r="B116" s="183" t="s">
        <v>985</v>
      </c>
      <c r="C116" s="280"/>
      <c r="D116" s="280"/>
      <c r="E116" s="280">
        <v>1230828.8700000001</v>
      </c>
      <c r="F116" s="280"/>
      <c r="G116" s="280"/>
      <c r="H116" s="280"/>
      <c r="I116" s="280">
        <v>1230828.8700000001</v>
      </c>
      <c r="J116" s="280"/>
      <c r="K116" s="280">
        <v>1230828.8700000001</v>
      </c>
      <c r="L116" s="280"/>
      <c r="M116" s="287"/>
      <c r="N116" s="280"/>
    </row>
    <row r="117" spans="1:14" s="289" customFormat="1" ht="30" customHeight="1" x14ac:dyDescent="0.25">
      <c r="A117" s="278" t="s">
        <v>986</v>
      </c>
      <c r="B117" s="183" t="s">
        <v>987</v>
      </c>
      <c r="C117" s="280"/>
      <c r="D117" s="280"/>
      <c r="E117" s="280">
        <v>3362440.61</v>
      </c>
      <c r="F117" s="280"/>
      <c r="G117" s="280"/>
      <c r="H117" s="280"/>
      <c r="I117" s="280">
        <v>3362440.61</v>
      </c>
      <c r="J117" s="280"/>
      <c r="K117" s="280">
        <v>3362440.61</v>
      </c>
      <c r="L117" s="280"/>
      <c r="M117" s="287"/>
      <c r="N117" s="280"/>
    </row>
    <row r="118" spans="1:14" s="289" customFormat="1" ht="30" customHeight="1" x14ac:dyDescent="0.25">
      <c r="A118" s="278" t="s">
        <v>988</v>
      </c>
      <c r="B118" s="183" t="s">
        <v>989</v>
      </c>
      <c r="C118" s="280"/>
      <c r="D118" s="280"/>
      <c r="E118" s="280">
        <v>169846.92</v>
      </c>
      <c r="F118" s="280"/>
      <c r="G118" s="280"/>
      <c r="H118" s="280"/>
      <c r="I118" s="280">
        <v>169846.92</v>
      </c>
      <c r="J118" s="280"/>
      <c r="K118" s="280">
        <v>169846.92</v>
      </c>
      <c r="L118" s="280"/>
      <c r="M118" s="287"/>
      <c r="N118" s="280"/>
    </row>
    <row r="119" spans="1:14" s="289" customFormat="1" ht="30" customHeight="1" x14ac:dyDescent="0.25">
      <c r="A119" s="278" t="s">
        <v>990</v>
      </c>
      <c r="B119" s="183" t="s">
        <v>991</v>
      </c>
      <c r="C119" s="280"/>
      <c r="D119" s="280"/>
      <c r="E119" s="280">
        <v>17432157.289999999</v>
      </c>
      <c r="F119" s="280"/>
      <c r="G119" s="280"/>
      <c r="H119" s="280"/>
      <c r="I119" s="280">
        <v>17432157.289999999</v>
      </c>
      <c r="J119" s="280"/>
      <c r="K119" s="280">
        <v>17432157.289999999</v>
      </c>
      <c r="L119" s="280"/>
      <c r="M119" s="287"/>
      <c r="N119" s="280"/>
    </row>
    <row r="120" spans="1:14" s="289" customFormat="1" ht="30" customHeight="1" x14ac:dyDescent="0.25">
      <c r="A120" s="278" t="s">
        <v>992</v>
      </c>
      <c r="B120" s="352" t="s">
        <v>993</v>
      </c>
      <c r="C120" s="280"/>
      <c r="D120" s="280"/>
      <c r="E120" s="280">
        <v>1786340.82</v>
      </c>
      <c r="F120" s="280"/>
      <c r="G120" s="280"/>
      <c r="H120" s="280"/>
      <c r="I120" s="280">
        <v>1786340.82</v>
      </c>
      <c r="J120" s="280"/>
      <c r="K120" s="280">
        <v>1786340.82</v>
      </c>
      <c r="L120" s="280"/>
      <c r="M120" s="287"/>
      <c r="N120" s="280"/>
    </row>
    <row r="121" spans="1:14" s="289" customFormat="1" ht="30" hidden="1" customHeight="1" x14ac:dyDescent="0.25">
      <c r="A121" s="278" t="s">
        <v>994</v>
      </c>
      <c r="B121" s="183" t="s">
        <v>995</v>
      </c>
      <c r="C121" s="280"/>
      <c r="D121" s="280"/>
      <c r="E121" s="280">
        <v>0</v>
      </c>
      <c r="F121" s="280"/>
      <c r="G121" s="280"/>
      <c r="H121" s="280"/>
      <c r="I121" s="280">
        <v>0</v>
      </c>
      <c r="J121" s="280"/>
      <c r="K121" s="280">
        <v>0</v>
      </c>
      <c r="L121" s="280"/>
      <c r="M121" s="287"/>
      <c r="N121" s="280"/>
    </row>
    <row r="122" spans="1:14" s="289" customFormat="1" ht="30" customHeight="1" x14ac:dyDescent="0.25">
      <c r="A122" s="278" t="s">
        <v>996</v>
      </c>
      <c r="B122" s="183" t="s">
        <v>997</v>
      </c>
      <c r="C122" s="280"/>
      <c r="D122" s="280"/>
      <c r="E122" s="280">
        <v>2019243.47</v>
      </c>
      <c r="F122" s="280"/>
      <c r="G122" s="280"/>
      <c r="H122" s="280"/>
      <c r="I122" s="280">
        <v>2019243.47</v>
      </c>
      <c r="J122" s="280"/>
      <c r="K122" s="280">
        <v>2019243.47</v>
      </c>
      <c r="L122" s="280"/>
      <c r="M122" s="287"/>
      <c r="N122" s="280"/>
    </row>
    <row r="123" spans="1:14" s="291" customFormat="1" ht="36" customHeight="1" x14ac:dyDescent="0.2">
      <c r="A123" s="455" t="s">
        <v>416</v>
      </c>
      <c r="B123" s="456" t="s">
        <v>106</v>
      </c>
      <c r="C123" s="284">
        <v>0</v>
      </c>
      <c r="D123" s="284"/>
      <c r="E123" s="284">
        <v>125884130.17</v>
      </c>
      <c r="F123" s="284"/>
      <c r="G123" s="284"/>
      <c r="H123" s="284"/>
      <c r="I123" s="284">
        <v>125884130.17</v>
      </c>
      <c r="J123" s="284">
        <v>0</v>
      </c>
      <c r="K123" s="284">
        <v>125884130.17</v>
      </c>
      <c r="L123" s="284"/>
      <c r="M123" s="284"/>
      <c r="N123" s="284"/>
    </row>
    <row r="124" spans="1:14" s="289" customFormat="1" ht="30" customHeight="1" x14ac:dyDescent="0.25">
      <c r="A124" s="278" t="s">
        <v>998</v>
      </c>
      <c r="B124" s="183" t="s">
        <v>999</v>
      </c>
      <c r="C124" s="280"/>
      <c r="D124" s="280"/>
      <c r="E124" s="280">
        <v>38195922.43</v>
      </c>
      <c r="F124" s="280"/>
      <c r="G124" s="280"/>
      <c r="H124" s="280"/>
      <c r="I124" s="280">
        <v>38195922.43</v>
      </c>
      <c r="J124" s="280"/>
      <c r="K124" s="280">
        <v>38195922.43</v>
      </c>
      <c r="L124" s="280"/>
      <c r="M124" s="287"/>
      <c r="N124" s="280"/>
    </row>
    <row r="125" spans="1:14" s="289" customFormat="1" ht="30" customHeight="1" x14ac:dyDescent="0.25">
      <c r="A125" s="278" t="s">
        <v>1000</v>
      </c>
      <c r="B125" s="183" t="s">
        <v>1001</v>
      </c>
      <c r="C125" s="280"/>
      <c r="D125" s="280"/>
      <c r="E125" s="280">
        <v>5452983.3799999999</v>
      </c>
      <c r="F125" s="280"/>
      <c r="G125" s="280"/>
      <c r="H125" s="280"/>
      <c r="I125" s="280">
        <v>5452983.3799999999</v>
      </c>
      <c r="J125" s="280"/>
      <c r="K125" s="280">
        <v>5452983.3799999999</v>
      </c>
      <c r="L125" s="280"/>
      <c r="M125" s="287"/>
      <c r="N125" s="280"/>
    </row>
    <row r="126" spans="1:14" s="289" customFormat="1" ht="30" customHeight="1" x14ac:dyDescent="0.25">
      <c r="A126" s="278" t="s">
        <v>1002</v>
      </c>
      <c r="B126" s="352" t="s">
        <v>1003</v>
      </c>
      <c r="C126" s="280"/>
      <c r="D126" s="280"/>
      <c r="E126" s="280">
        <v>12159824.51</v>
      </c>
      <c r="F126" s="280"/>
      <c r="G126" s="280"/>
      <c r="H126" s="280"/>
      <c r="I126" s="280">
        <v>12159824.51</v>
      </c>
      <c r="J126" s="280"/>
      <c r="K126" s="280">
        <v>12159824.51</v>
      </c>
      <c r="L126" s="280"/>
      <c r="M126" s="287"/>
      <c r="N126" s="280"/>
    </row>
    <row r="127" spans="1:14" s="289" customFormat="1" ht="30" customHeight="1" x14ac:dyDescent="0.25">
      <c r="A127" s="278" t="s">
        <v>1004</v>
      </c>
      <c r="B127" s="183" t="s">
        <v>1005</v>
      </c>
      <c r="C127" s="280"/>
      <c r="D127" s="280"/>
      <c r="E127" s="280">
        <v>727863.96</v>
      </c>
      <c r="F127" s="280"/>
      <c r="G127" s="280"/>
      <c r="H127" s="280"/>
      <c r="I127" s="280">
        <v>727863.96</v>
      </c>
      <c r="J127" s="280"/>
      <c r="K127" s="280">
        <v>727863.96</v>
      </c>
      <c r="L127" s="280"/>
      <c r="M127" s="287"/>
      <c r="N127" s="280"/>
    </row>
    <row r="128" spans="1:14" s="289" customFormat="1" ht="30" customHeight="1" x14ac:dyDescent="0.25">
      <c r="A128" s="278" t="s">
        <v>1006</v>
      </c>
      <c r="B128" s="352" t="s">
        <v>1007</v>
      </c>
      <c r="C128" s="280"/>
      <c r="D128" s="280"/>
      <c r="E128" s="280">
        <v>26231126.109999999</v>
      </c>
      <c r="F128" s="280"/>
      <c r="G128" s="280"/>
      <c r="H128" s="280"/>
      <c r="I128" s="280">
        <v>26231126.109999999</v>
      </c>
      <c r="J128" s="280"/>
      <c r="K128" s="280">
        <v>26231126.109999999</v>
      </c>
      <c r="L128" s="280"/>
      <c r="M128" s="287"/>
      <c r="N128" s="280"/>
    </row>
    <row r="129" spans="1:14" s="289" customFormat="1" ht="30" customHeight="1" x14ac:dyDescent="0.25">
      <c r="A129" s="278" t="s">
        <v>1017</v>
      </c>
      <c r="B129" s="183" t="s">
        <v>1018</v>
      </c>
      <c r="C129" s="280"/>
      <c r="D129" s="280"/>
      <c r="E129" s="280">
        <v>6601245.2400000002</v>
      </c>
      <c r="F129" s="280"/>
      <c r="G129" s="280"/>
      <c r="H129" s="280"/>
      <c r="I129" s="280">
        <v>6601245.2400000002</v>
      </c>
      <c r="J129" s="280"/>
      <c r="K129" s="280">
        <v>6601245.2400000002</v>
      </c>
      <c r="L129" s="280"/>
      <c r="M129" s="287"/>
      <c r="N129" s="280"/>
    </row>
    <row r="130" spans="1:14" s="289" customFormat="1" ht="30" customHeight="1" x14ac:dyDescent="0.25">
      <c r="A130" s="278" t="s">
        <v>1008</v>
      </c>
      <c r="B130" s="183" t="s">
        <v>1011</v>
      </c>
      <c r="C130" s="280"/>
      <c r="D130" s="280"/>
      <c r="E130" s="280">
        <v>3354734.78</v>
      </c>
      <c r="F130" s="280"/>
      <c r="G130" s="280"/>
      <c r="H130" s="280"/>
      <c r="I130" s="280">
        <v>3354734.78</v>
      </c>
      <c r="J130" s="280"/>
      <c r="K130" s="280">
        <v>3354734.78</v>
      </c>
      <c r="L130" s="280"/>
      <c r="M130" s="287"/>
      <c r="N130" s="280"/>
    </row>
    <row r="131" spans="1:14" s="289" customFormat="1" ht="30" customHeight="1" x14ac:dyDescent="0.25">
      <c r="A131" s="278" t="s">
        <v>1009</v>
      </c>
      <c r="B131" s="183" t="s">
        <v>1010</v>
      </c>
      <c r="C131" s="280"/>
      <c r="D131" s="280"/>
      <c r="E131" s="280">
        <v>2807475.68</v>
      </c>
      <c r="F131" s="280"/>
      <c r="G131" s="280"/>
      <c r="H131" s="280"/>
      <c r="I131" s="280">
        <v>2807475.68</v>
      </c>
      <c r="J131" s="280"/>
      <c r="K131" s="280">
        <v>2807475.68</v>
      </c>
      <c r="L131" s="280"/>
      <c r="M131" s="287"/>
      <c r="N131" s="280"/>
    </row>
    <row r="132" spans="1:14" s="289" customFormat="1" ht="30" customHeight="1" x14ac:dyDescent="0.25">
      <c r="A132" s="278" t="s">
        <v>1012</v>
      </c>
      <c r="B132" s="183" t="s">
        <v>1013</v>
      </c>
      <c r="C132" s="280"/>
      <c r="D132" s="280"/>
      <c r="E132" s="280">
        <v>30352954.079999998</v>
      </c>
      <c r="F132" s="280"/>
      <c r="G132" s="280"/>
      <c r="H132" s="280"/>
      <c r="I132" s="280">
        <v>30352954.079999998</v>
      </c>
      <c r="J132" s="280"/>
      <c r="K132" s="280">
        <v>30352954.079999998</v>
      </c>
      <c r="L132" s="280"/>
      <c r="M132" s="287"/>
      <c r="N132" s="280"/>
    </row>
    <row r="133" spans="1:14" s="277" customFormat="1" ht="45.75" customHeight="1" x14ac:dyDescent="0.2">
      <c r="A133" s="271" t="s">
        <v>418</v>
      </c>
      <c r="B133" s="292" t="s">
        <v>243</v>
      </c>
      <c r="C133" s="273">
        <v>0</v>
      </c>
      <c r="D133" s="273"/>
      <c r="E133" s="273">
        <v>79652423.810000002</v>
      </c>
      <c r="F133" s="273"/>
      <c r="G133" s="273">
        <v>0</v>
      </c>
      <c r="H133" s="273">
        <v>0</v>
      </c>
      <c r="I133" s="273">
        <v>79652423.810000002</v>
      </c>
      <c r="J133" s="273"/>
      <c r="K133" s="273">
        <v>79652423.810000002</v>
      </c>
      <c r="L133" s="273"/>
      <c r="M133" s="273"/>
      <c r="N133" s="273"/>
    </row>
    <row r="134" spans="1:14" s="291" customFormat="1" ht="36" customHeight="1" x14ac:dyDescent="0.2">
      <c r="A134" s="455" t="s">
        <v>417</v>
      </c>
      <c r="B134" s="456" t="s">
        <v>655</v>
      </c>
      <c r="C134" s="284">
        <v>0</v>
      </c>
      <c r="D134" s="284"/>
      <c r="E134" s="284">
        <v>35456019.939999998</v>
      </c>
      <c r="F134" s="284"/>
      <c r="G134" s="284">
        <v>0</v>
      </c>
      <c r="H134" s="284">
        <v>0</v>
      </c>
      <c r="I134" s="284">
        <v>35456019.939999998</v>
      </c>
      <c r="J134" s="284"/>
      <c r="K134" s="284">
        <v>35456019.939999998</v>
      </c>
      <c r="L134" s="284"/>
      <c r="M134" s="284"/>
      <c r="N134" s="284"/>
    </row>
    <row r="135" spans="1:14" s="289" customFormat="1" ht="30" hidden="1" customHeight="1" x14ac:dyDescent="0.25">
      <c r="A135" s="278" t="s">
        <v>1252</v>
      </c>
      <c r="B135" s="183" t="s">
        <v>1253</v>
      </c>
      <c r="C135" s="280"/>
      <c r="D135" s="280"/>
      <c r="E135" s="280">
        <v>0</v>
      </c>
      <c r="F135" s="280"/>
      <c r="G135" s="280"/>
      <c r="H135" s="280"/>
      <c r="I135" s="280">
        <v>0</v>
      </c>
      <c r="J135" s="280"/>
      <c r="K135" s="280">
        <v>0</v>
      </c>
      <c r="L135" s="280"/>
      <c r="M135" s="287"/>
      <c r="N135" s="280"/>
    </row>
    <row r="136" spans="1:14" s="289" customFormat="1" ht="30" customHeight="1" x14ac:dyDescent="0.25">
      <c r="A136" s="278" t="s">
        <v>1235</v>
      </c>
      <c r="B136" s="183" t="s">
        <v>1254</v>
      </c>
      <c r="C136" s="280"/>
      <c r="D136" s="280"/>
      <c r="E136" s="280">
        <v>35456019.939999998</v>
      </c>
      <c r="F136" s="280"/>
      <c r="G136" s="280"/>
      <c r="H136" s="280"/>
      <c r="I136" s="280">
        <v>35456019.939999998</v>
      </c>
      <c r="J136" s="280"/>
      <c r="K136" s="280">
        <v>35456019.939999998</v>
      </c>
      <c r="L136" s="280"/>
      <c r="M136" s="287"/>
      <c r="N136" s="280"/>
    </row>
    <row r="137" spans="1:14" s="291" customFormat="1" ht="36" customHeight="1" x14ac:dyDescent="0.2">
      <c r="A137" s="455" t="s">
        <v>419</v>
      </c>
      <c r="B137" s="456" t="s">
        <v>434</v>
      </c>
      <c r="C137" s="284">
        <v>0</v>
      </c>
      <c r="D137" s="284"/>
      <c r="E137" s="284">
        <v>0</v>
      </c>
      <c r="F137" s="284"/>
      <c r="G137" s="284">
        <v>0</v>
      </c>
      <c r="H137" s="284">
        <v>0</v>
      </c>
      <c r="I137" s="284">
        <v>0</v>
      </c>
      <c r="J137" s="284"/>
      <c r="K137" s="284">
        <v>0</v>
      </c>
      <c r="L137" s="284"/>
      <c r="M137" s="284"/>
      <c r="N137" s="284"/>
    </row>
    <row r="138" spans="1:14" s="289" customFormat="1" ht="30" hidden="1" customHeight="1" x14ac:dyDescent="0.25">
      <c r="A138" s="278" t="s">
        <v>1255</v>
      </c>
      <c r="B138" s="183" t="s">
        <v>1257</v>
      </c>
      <c r="C138" s="280"/>
      <c r="D138" s="280"/>
      <c r="E138" s="280">
        <v>0</v>
      </c>
      <c r="F138" s="280"/>
      <c r="G138" s="280"/>
      <c r="H138" s="280"/>
      <c r="I138" s="280">
        <v>0</v>
      </c>
      <c r="J138" s="280"/>
      <c r="K138" s="280">
        <v>0</v>
      </c>
      <c r="L138" s="280"/>
      <c r="M138" s="287"/>
      <c r="N138" s="280"/>
    </row>
    <row r="139" spans="1:14" s="289" customFormat="1" ht="30" hidden="1" customHeight="1" x14ac:dyDescent="0.25">
      <c r="A139" s="278" t="s">
        <v>1256</v>
      </c>
      <c r="B139" s="183" t="s">
        <v>1258</v>
      </c>
      <c r="C139" s="280"/>
      <c r="D139" s="280"/>
      <c r="E139" s="280">
        <v>0</v>
      </c>
      <c r="F139" s="280"/>
      <c r="G139" s="280"/>
      <c r="H139" s="280"/>
      <c r="I139" s="280">
        <v>0</v>
      </c>
      <c r="J139" s="280"/>
      <c r="K139" s="280">
        <v>0</v>
      </c>
      <c r="L139" s="280"/>
      <c r="M139" s="287"/>
      <c r="N139" s="280"/>
    </row>
    <row r="140" spans="1:14" s="291" customFormat="1" ht="36" customHeight="1" x14ac:dyDescent="0.2">
      <c r="A140" s="455" t="s">
        <v>420</v>
      </c>
      <c r="B140" s="456" t="s">
        <v>435</v>
      </c>
      <c r="C140" s="284">
        <v>0</v>
      </c>
      <c r="D140" s="284"/>
      <c r="E140" s="284">
        <v>3646597.11</v>
      </c>
      <c r="F140" s="284"/>
      <c r="G140" s="284">
        <v>0</v>
      </c>
      <c r="H140" s="284">
        <v>0</v>
      </c>
      <c r="I140" s="284">
        <v>3646597.11</v>
      </c>
      <c r="J140" s="284"/>
      <c r="K140" s="284">
        <v>3646597.11</v>
      </c>
      <c r="L140" s="284"/>
      <c r="M140" s="284"/>
      <c r="N140" s="284"/>
    </row>
    <row r="141" spans="1:14" s="289" customFormat="1" ht="30" customHeight="1" x14ac:dyDescent="0.25">
      <c r="A141" s="278" t="s">
        <v>1259</v>
      </c>
      <c r="B141" s="183" t="s">
        <v>1261</v>
      </c>
      <c r="C141" s="280"/>
      <c r="D141" s="280"/>
      <c r="E141" s="280">
        <v>3646597.11</v>
      </c>
      <c r="F141" s="280"/>
      <c r="G141" s="280"/>
      <c r="H141" s="280"/>
      <c r="I141" s="280">
        <v>3646597.11</v>
      </c>
      <c r="J141" s="280"/>
      <c r="K141" s="280">
        <v>3646597.11</v>
      </c>
      <c r="L141" s="280"/>
      <c r="M141" s="287"/>
      <c r="N141" s="280"/>
    </row>
    <row r="142" spans="1:14" s="289" customFormat="1" ht="30" hidden="1" customHeight="1" x14ac:dyDescent="0.25">
      <c r="A142" s="278" t="s">
        <v>1260</v>
      </c>
      <c r="B142" s="183" t="s">
        <v>1262</v>
      </c>
      <c r="C142" s="280"/>
      <c r="D142" s="280"/>
      <c r="E142" s="280">
        <v>0</v>
      </c>
      <c r="F142" s="280"/>
      <c r="G142" s="280"/>
      <c r="H142" s="280"/>
      <c r="I142" s="280">
        <v>0</v>
      </c>
      <c r="J142" s="280"/>
      <c r="K142" s="280">
        <v>0</v>
      </c>
      <c r="L142" s="280"/>
      <c r="M142" s="287"/>
      <c r="N142" s="280"/>
    </row>
    <row r="143" spans="1:14" s="291" customFormat="1" ht="36" customHeight="1" x14ac:dyDescent="0.2">
      <c r="A143" s="455" t="s">
        <v>421</v>
      </c>
      <c r="B143" s="456" t="s">
        <v>226</v>
      </c>
      <c r="C143" s="284">
        <v>0</v>
      </c>
      <c r="D143" s="284"/>
      <c r="E143" s="284">
        <v>7289217.3900000006</v>
      </c>
      <c r="F143" s="284"/>
      <c r="G143" s="284">
        <v>0</v>
      </c>
      <c r="H143" s="284">
        <v>0</v>
      </c>
      <c r="I143" s="284">
        <v>7289217.3900000006</v>
      </c>
      <c r="J143" s="284"/>
      <c r="K143" s="284">
        <v>7289217.3900000006</v>
      </c>
      <c r="L143" s="284"/>
      <c r="M143" s="284"/>
      <c r="N143" s="284"/>
    </row>
    <row r="144" spans="1:14" s="289" customFormat="1" ht="30" customHeight="1" x14ac:dyDescent="0.25">
      <c r="A144" s="278" t="s">
        <v>1263</v>
      </c>
      <c r="B144" s="183" t="s">
        <v>153</v>
      </c>
      <c r="C144" s="280"/>
      <c r="D144" s="280"/>
      <c r="E144" s="280">
        <v>2249873.63</v>
      </c>
      <c r="F144" s="280"/>
      <c r="G144" s="280"/>
      <c r="H144" s="280"/>
      <c r="I144" s="280">
        <v>2249873.63</v>
      </c>
      <c r="J144" s="280"/>
      <c r="K144" s="280">
        <v>2249873.63</v>
      </c>
      <c r="L144" s="280"/>
      <c r="M144" s="287"/>
      <c r="N144" s="280"/>
    </row>
    <row r="145" spans="1:14" s="289" customFormat="1" ht="30" customHeight="1" x14ac:dyDescent="0.25">
      <c r="A145" s="278" t="s">
        <v>1264</v>
      </c>
      <c r="B145" s="183" t="s">
        <v>1267</v>
      </c>
      <c r="C145" s="280"/>
      <c r="D145" s="280"/>
      <c r="E145" s="280">
        <v>474648.9</v>
      </c>
      <c r="F145" s="280"/>
      <c r="G145" s="280"/>
      <c r="H145" s="280"/>
      <c r="I145" s="280">
        <v>474648.9</v>
      </c>
      <c r="J145" s="280"/>
      <c r="K145" s="280">
        <v>474648.9</v>
      </c>
      <c r="L145" s="280"/>
      <c r="M145" s="287"/>
      <c r="N145" s="280"/>
    </row>
    <row r="146" spans="1:14" s="289" customFormat="1" ht="30" customHeight="1" x14ac:dyDescent="0.25">
      <c r="A146" s="278" t="s">
        <v>1265</v>
      </c>
      <c r="B146" s="183" t="s">
        <v>1268</v>
      </c>
      <c r="C146" s="280"/>
      <c r="D146" s="280"/>
      <c r="E146" s="280">
        <v>4564694.8600000003</v>
      </c>
      <c r="F146" s="280"/>
      <c r="G146" s="280"/>
      <c r="H146" s="280"/>
      <c r="I146" s="280">
        <v>4564694.8600000003</v>
      </c>
      <c r="J146" s="280"/>
      <c r="K146" s="280">
        <v>4564694.8600000003</v>
      </c>
      <c r="L146" s="280"/>
      <c r="M146" s="287"/>
      <c r="N146" s="280"/>
    </row>
    <row r="147" spans="1:14" s="289" customFormat="1" ht="30" hidden="1" customHeight="1" x14ac:dyDescent="0.25">
      <c r="A147" s="278" t="s">
        <v>1266</v>
      </c>
      <c r="B147" s="352" t="s">
        <v>1269</v>
      </c>
      <c r="C147" s="280"/>
      <c r="D147" s="280"/>
      <c r="E147" s="280">
        <v>0</v>
      </c>
      <c r="F147" s="280"/>
      <c r="G147" s="280"/>
      <c r="H147" s="280"/>
      <c r="I147" s="280">
        <v>0</v>
      </c>
      <c r="J147" s="280"/>
      <c r="K147" s="280">
        <v>0</v>
      </c>
      <c r="L147" s="280"/>
      <c r="M147" s="287"/>
      <c r="N147" s="280"/>
    </row>
    <row r="148" spans="1:14" s="291" customFormat="1" ht="36" customHeight="1" x14ac:dyDescent="0.2">
      <c r="A148" s="455" t="s">
        <v>422</v>
      </c>
      <c r="B148" s="456" t="s">
        <v>436</v>
      </c>
      <c r="C148" s="284">
        <v>0</v>
      </c>
      <c r="D148" s="284"/>
      <c r="E148" s="284">
        <v>33260589.370000001</v>
      </c>
      <c r="F148" s="284"/>
      <c r="G148" s="284">
        <v>0</v>
      </c>
      <c r="H148" s="284">
        <v>0</v>
      </c>
      <c r="I148" s="284">
        <v>33260589.370000001</v>
      </c>
      <c r="J148" s="284"/>
      <c r="K148" s="284">
        <v>33260589.370000001</v>
      </c>
      <c r="L148" s="284"/>
      <c r="M148" s="284"/>
      <c r="N148" s="284"/>
    </row>
    <row r="149" spans="1:14" s="289" customFormat="1" ht="30" customHeight="1" x14ac:dyDescent="0.25">
      <c r="A149" s="278" t="s">
        <v>1270</v>
      </c>
      <c r="B149" s="183" t="s">
        <v>222</v>
      </c>
      <c r="C149" s="280"/>
      <c r="D149" s="280"/>
      <c r="E149" s="280">
        <v>33260589.370000001</v>
      </c>
      <c r="F149" s="280"/>
      <c r="G149" s="280"/>
      <c r="H149" s="280"/>
      <c r="I149" s="280">
        <v>33260589.370000001</v>
      </c>
      <c r="J149" s="280"/>
      <c r="K149" s="280">
        <v>33260589.370000001</v>
      </c>
      <c r="L149" s="280"/>
      <c r="M149" s="287"/>
      <c r="N149" s="280"/>
    </row>
    <row r="150" spans="1:14" s="289" customFormat="1" ht="30" hidden="1" customHeight="1" x14ac:dyDescent="0.25">
      <c r="A150" s="278" t="s">
        <v>1271</v>
      </c>
      <c r="B150" s="183" t="s">
        <v>223</v>
      </c>
      <c r="C150" s="280"/>
      <c r="D150" s="280"/>
      <c r="E150" s="280">
        <v>0</v>
      </c>
      <c r="F150" s="280"/>
      <c r="G150" s="280"/>
      <c r="H150" s="280"/>
      <c r="I150" s="280">
        <v>0</v>
      </c>
      <c r="J150" s="280"/>
      <c r="K150" s="280">
        <v>0</v>
      </c>
      <c r="L150" s="280"/>
      <c r="M150" s="287"/>
      <c r="N150" s="280"/>
    </row>
    <row r="151" spans="1:14" s="289" customFormat="1" ht="30" hidden="1" customHeight="1" x14ac:dyDescent="0.25">
      <c r="A151" s="278" t="s">
        <v>1272</v>
      </c>
      <c r="B151" s="183" t="s">
        <v>1281</v>
      </c>
      <c r="C151" s="280"/>
      <c r="D151" s="280"/>
      <c r="E151" s="280">
        <v>0</v>
      </c>
      <c r="F151" s="280"/>
      <c r="G151" s="280"/>
      <c r="H151" s="280"/>
      <c r="I151" s="280">
        <v>0</v>
      </c>
      <c r="J151" s="280"/>
      <c r="K151" s="280">
        <v>0</v>
      </c>
      <c r="L151" s="280"/>
      <c r="M151" s="287"/>
      <c r="N151" s="280"/>
    </row>
    <row r="152" spans="1:14" s="291" customFormat="1" ht="36" hidden="1" customHeight="1" x14ac:dyDescent="0.2">
      <c r="A152" s="525" t="s">
        <v>423</v>
      </c>
      <c r="B152" s="526" t="s">
        <v>437</v>
      </c>
      <c r="C152" s="280">
        <v>0</v>
      </c>
      <c r="D152" s="280"/>
      <c r="E152" s="280">
        <v>0</v>
      </c>
      <c r="F152" s="280"/>
      <c r="G152" s="280">
        <v>0</v>
      </c>
      <c r="H152" s="280">
        <v>0</v>
      </c>
      <c r="I152" s="280">
        <v>0</v>
      </c>
      <c r="J152" s="280"/>
      <c r="K152" s="280">
        <v>0</v>
      </c>
      <c r="L152" s="280"/>
      <c r="M152" s="280"/>
      <c r="N152" s="280"/>
    </row>
    <row r="153" spans="1:14" s="289" customFormat="1" ht="30" hidden="1" customHeight="1" x14ac:dyDescent="0.25">
      <c r="A153" s="278" t="s">
        <v>1273</v>
      </c>
      <c r="B153" s="352" t="s">
        <v>1282</v>
      </c>
      <c r="C153" s="280"/>
      <c r="D153" s="280"/>
      <c r="E153" s="280">
        <v>0</v>
      </c>
      <c r="F153" s="280"/>
      <c r="G153" s="280"/>
      <c r="H153" s="280"/>
      <c r="I153" s="280">
        <v>0</v>
      </c>
      <c r="J153" s="280"/>
      <c r="K153" s="280">
        <v>0</v>
      </c>
      <c r="L153" s="280"/>
      <c r="M153" s="287"/>
      <c r="N153" s="280"/>
    </row>
    <row r="154" spans="1:14" s="289" customFormat="1" ht="30" hidden="1" customHeight="1" x14ac:dyDescent="0.25">
      <c r="A154" s="278" t="s">
        <v>1274</v>
      </c>
      <c r="B154" s="352" t="s">
        <v>1283</v>
      </c>
      <c r="C154" s="280"/>
      <c r="D154" s="280"/>
      <c r="E154" s="280">
        <v>0</v>
      </c>
      <c r="F154" s="280"/>
      <c r="G154" s="280"/>
      <c r="H154" s="280"/>
      <c r="I154" s="280">
        <v>0</v>
      </c>
      <c r="J154" s="280"/>
      <c r="K154" s="280">
        <v>0</v>
      </c>
      <c r="L154" s="280"/>
      <c r="M154" s="287"/>
      <c r="N154" s="280"/>
    </row>
    <row r="155" spans="1:14" s="291" customFormat="1" ht="36" hidden="1" customHeight="1" x14ac:dyDescent="0.2">
      <c r="A155" s="525" t="s">
        <v>424</v>
      </c>
      <c r="B155" s="456" t="s">
        <v>438</v>
      </c>
      <c r="C155" s="280">
        <v>0</v>
      </c>
      <c r="D155" s="280"/>
      <c r="E155" s="280">
        <v>0</v>
      </c>
      <c r="F155" s="280"/>
      <c r="G155" s="280">
        <v>0</v>
      </c>
      <c r="H155" s="280">
        <v>0</v>
      </c>
      <c r="I155" s="280">
        <v>0</v>
      </c>
      <c r="J155" s="280"/>
      <c r="K155" s="280">
        <v>0</v>
      </c>
      <c r="L155" s="280"/>
      <c r="M155" s="280"/>
      <c r="N155" s="280"/>
    </row>
    <row r="156" spans="1:14" s="289" customFormat="1" ht="30" hidden="1" customHeight="1" x14ac:dyDescent="0.25">
      <c r="A156" s="278" t="s">
        <v>1275</v>
      </c>
      <c r="B156" s="183" t="s">
        <v>1284</v>
      </c>
      <c r="C156" s="280"/>
      <c r="D156" s="280"/>
      <c r="E156" s="280">
        <v>0</v>
      </c>
      <c r="F156" s="280"/>
      <c r="G156" s="280"/>
      <c r="H156" s="280"/>
      <c r="I156" s="280">
        <v>0</v>
      </c>
      <c r="J156" s="280"/>
      <c r="K156" s="280">
        <v>0</v>
      </c>
      <c r="L156" s="280"/>
      <c r="M156" s="287"/>
      <c r="N156" s="280"/>
    </row>
    <row r="157" spans="1:14" s="291" customFormat="1" ht="36" hidden="1" customHeight="1" x14ac:dyDescent="0.2">
      <c r="A157" s="455" t="s">
        <v>425</v>
      </c>
      <c r="B157" s="456" t="s">
        <v>439</v>
      </c>
      <c r="C157" s="284">
        <v>0</v>
      </c>
      <c r="D157" s="284"/>
      <c r="E157" s="284">
        <v>0</v>
      </c>
      <c r="F157" s="284"/>
      <c r="G157" s="284">
        <v>0</v>
      </c>
      <c r="H157" s="284">
        <v>0</v>
      </c>
      <c r="I157" s="284">
        <v>0</v>
      </c>
      <c r="J157" s="284"/>
      <c r="K157" s="284">
        <v>0</v>
      </c>
      <c r="L157" s="284"/>
      <c r="M157" s="284"/>
      <c r="N157" s="284"/>
    </row>
    <row r="158" spans="1:14" s="289" customFormat="1" ht="30" hidden="1" customHeight="1" x14ac:dyDescent="0.25">
      <c r="A158" s="278" t="s">
        <v>1276</v>
      </c>
      <c r="B158" s="183" t="s">
        <v>1285</v>
      </c>
      <c r="C158" s="280"/>
      <c r="D158" s="280"/>
      <c r="E158" s="280">
        <v>0</v>
      </c>
      <c r="F158" s="280"/>
      <c r="G158" s="280"/>
      <c r="H158" s="280"/>
      <c r="I158" s="280">
        <v>0</v>
      </c>
      <c r="J158" s="280"/>
      <c r="K158" s="280">
        <v>0</v>
      </c>
      <c r="L158" s="280"/>
      <c r="M158" s="287"/>
      <c r="N158" s="280"/>
    </row>
    <row r="159" spans="1:14" s="289" customFormat="1" ht="30" hidden="1" customHeight="1" x14ac:dyDescent="0.25">
      <c r="A159" s="278" t="s">
        <v>1277</v>
      </c>
      <c r="B159" s="183" t="s">
        <v>1286</v>
      </c>
      <c r="C159" s="280"/>
      <c r="D159" s="280"/>
      <c r="E159" s="280">
        <v>0</v>
      </c>
      <c r="F159" s="280"/>
      <c r="G159" s="280"/>
      <c r="H159" s="280"/>
      <c r="I159" s="280">
        <v>0</v>
      </c>
      <c r="J159" s="280"/>
      <c r="K159" s="280">
        <v>0</v>
      </c>
      <c r="L159" s="280"/>
      <c r="M159" s="287"/>
      <c r="N159" s="280"/>
    </row>
    <row r="160" spans="1:14" s="289" customFormat="1" ht="30" hidden="1" customHeight="1" x14ac:dyDescent="0.25">
      <c r="A160" s="278" t="s">
        <v>1278</v>
      </c>
      <c r="B160" s="352" t="s">
        <v>1287</v>
      </c>
      <c r="C160" s="280"/>
      <c r="D160" s="280"/>
      <c r="E160" s="280">
        <v>0</v>
      </c>
      <c r="F160" s="280"/>
      <c r="G160" s="280"/>
      <c r="H160" s="280"/>
      <c r="I160" s="280">
        <v>0</v>
      </c>
      <c r="J160" s="280"/>
      <c r="K160" s="280">
        <v>0</v>
      </c>
      <c r="L160" s="280"/>
      <c r="M160" s="287"/>
      <c r="N160" s="280"/>
    </row>
    <row r="161" spans="1:14" s="289" customFormat="1" ht="30" hidden="1" customHeight="1" x14ac:dyDescent="0.25">
      <c r="A161" s="278" t="s">
        <v>1279</v>
      </c>
      <c r="B161" s="352" t="s">
        <v>1288</v>
      </c>
      <c r="C161" s="280"/>
      <c r="D161" s="280"/>
      <c r="E161" s="280">
        <v>0</v>
      </c>
      <c r="F161" s="280"/>
      <c r="G161" s="280"/>
      <c r="H161" s="280"/>
      <c r="I161" s="280">
        <v>0</v>
      </c>
      <c r="J161" s="280"/>
      <c r="K161" s="280">
        <v>0</v>
      </c>
      <c r="L161" s="280"/>
      <c r="M161" s="287"/>
      <c r="N161" s="280"/>
    </row>
    <row r="162" spans="1:14" s="289" customFormat="1" ht="30" hidden="1" customHeight="1" x14ac:dyDescent="0.25">
      <c r="A162" s="278" t="s">
        <v>1280</v>
      </c>
      <c r="B162" s="183" t="s">
        <v>1289</v>
      </c>
      <c r="C162" s="280"/>
      <c r="D162" s="280"/>
      <c r="E162" s="280">
        <v>0</v>
      </c>
      <c r="F162" s="280"/>
      <c r="G162" s="280"/>
      <c r="H162" s="280"/>
      <c r="I162" s="280">
        <v>0</v>
      </c>
      <c r="J162" s="280"/>
      <c r="K162" s="280">
        <v>0</v>
      </c>
      <c r="L162" s="280"/>
      <c r="M162" s="287"/>
      <c r="N162" s="280"/>
    </row>
    <row r="163" spans="1:14" s="291" customFormat="1" ht="36" hidden="1" customHeight="1" x14ac:dyDescent="0.2">
      <c r="A163" s="455" t="s">
        <v>426</v>
      </c>
      <c r="B163" s="456" t="s">
        <v>440</v>
      </c>
      <c r="C163" s="284">
        <v>0</v>
      </c>
      <c r="D163" s="284"/>
      <c r="E163" s="284">
        <v>0</v>
      </c>
      <c r="F163" s="284"/>
      <c r="G163" s="284">
        <v>0</v>
      </c>
      <c r="H163" s="284">
        <v>0</v>
      </c>
      <c r="I163" s="284">
        <v>0</v>
      </c>
      <c r="J163" s="284"/>
      <c r="K163" s="284">
        <v>0</v>
      </c>
      <c r="L163" s="284"/>
      <c r="M163" s="284"/>
      <c r="N163" s="284"/>
    </row>
    <row r="164" spans="1:14" s="289" customFormat="1" ht="30" hidden="1" customHeight="1" x14ac:dyDescent="0.25">
      <c r="A164" s="278" t="s">
        <v>1290</v>
      </c>
      <c r="B164" s="352" t="s">
        <v>1292</v>
      </c>
      <c r="C164" s="280"/>
      <c r="D164" s="280"/>
      <c r="E164" s="280">
        <v>0</v>
      </c>
      <c r="F164" s="280"/>
      <c r="G164" s="280"/>
      <c r="H164" s="280"/>
      <c r="I164" s="280">
        <v>0</v>
      </c>
      <c r="J164" s="280"/>
      <c r="K164" s="280">
        <v>0</v>
      </c>
      <c r="L164" s="280"/>
      <c r="M164" s="287"/>
      <c r="N164" s="280"/>
    </row>
    <row r="165" spans="1:14" s="289" customFormat="1" ht="30" hidden="1" customHeight="1" x14ac:dyDescent="0.25">
      <c r="A165" s="278" t="s">
        <v>1291</v>
      </c>
      <c r="B165" s="183" t="s">
        <v>1293</v>
      </c>
      <c r="C165" s="280"/>
      <c r="D165" s="280"/>
      <c r="E165" s="280">
        <v>0</v>
      </c>
      <c r="F165" s="280"/>
      <c r="G165" s="280"/>
      <c r="H165" s="280"/>
      <c r="I165" s="280">
        <v>0</v>
      </c>
      <c r="J165" s="280"/>
      <c r="K165" s="280">
        <v>0</v>
      </c>
      <c r="L165" s="280"/>
      <c r="M165" s="287"/>
      <c r="N165" s="280"/>
    </row>
    <row r="166" spans="1:14" s="277" customFormat="1" ht="32.25" hidden="1" customHeight="1" x14ac:dyDescent="0.2">
      <c r="A166" s="271">
        <v>5.3</v>
      </c>
      <c r="B166" s="292" t="s">
        <v>105</v>
      </c>
      <c r="C166" s="282">
        <v>0</v>
      </c>
      <c r="D166" s="282">
        <v>0</v>
      </c>
      <c r="E166" s="282">
        <v>0</v>
      </c>
      <c r="F166" s="282">
        <v>0</v>
      </c>
      <c r="G166" s="282"/>
      <c r="H166" s="282"/>
      <c r="I166" s="282">
        <v>0</v>
      </c>
      <c r="J166" s="282">
        <v>0</v>
      </c>
      <c r="K166" s="282">
        <v>0</v>
      </c>
      <c r="L166" s="282"/>
      <c r="M166" s="282"/>
      <c r="N166" s="282"/>
    </row>
    <row r="167" spans="1:14" s="291" customFormat="1" ht="36" hidden="1" customHeight="1" x14ac:dyDescent="0.25">
      <c r="A167" s="290" t="s">
        <v>441</v>
      </c>
      <c r="B167" s="275" t="s">
        <v>190</v>
      </c>
      <c r="C167" s="276"/>
      <c r="D167" s="276"/>
      <c r="E167" s="276"/>
      <c r="F167" s="276"/>
      <c r="G167" s="276"/>
      <c r="H167" s="276"/>
      <c r="I167" s="276">
        <v>0</v>
      </c>
      <c r="J167" s="276"/>
      <c r="K167" s="276">
        <v>0</v>
      </c>
      <c r="L167" s="276"/>
      <c r="M167" s="345"/>
      <c r="N167" s="276"/>
    </row>
    <row r="168" spans="1:14" s="291" customFormat="1" ht="36" hidden="1" customHeight="1" x14ac:dyDescent="0.25">
      <c r="A168" s="290" t="s">
        <v>442</v>
      </c>
      <c r="B168" s="275" t="s">
        <v>102</v>
      </c>
      <c r="C168" s="276"/>
      <c r="D168" s="276"/>
      <c r="E168" s="276"/>
      <c r="F168" s="276"/>
      <c r="G168" s="276"/>
      <c r="H168" s="276"/>
      <c r="I168" s="276">
        <v>0</v>
      </c>
      <c r="J168" s="276"/>
      <c r="K168" s="276">
        <v>0</v>
      </c>
      <c r="L168" s="276"/>
      <c r="M168" s="345"/>
      <c r="N168" s="276"/>
    </row>
    <row r="169" spans="1:14" s="291" customFormat="1" ht="36" hidden="1" customHeight="1" x14ac:dyDescent="0.25">
      <c r="A169" s="290" t="s">
        <v>443</v>
      </c>
      <c r="B169" s="275" t="s">
        <v>493</v>
      </c>
      <c r="C169" s="276"/>
      <c r="D169" s="276"/>
      <c r="E169" s="276"/>
      <c r="F169" s="276"/>
      <c r="G169" s="276"/>
      <c r="H169" s="276"/>
      <c r="I169" s="276">
        <v>0</v>
      </c>
      <c r="J169" s="276"/>
      <c r="K169" s="276">
        <v>0</v>
      </c>
      <c r="L169" s="276"/>
      <c r="M169" s="345"/>
      <c r="N169" s="276"/>
    </row>
    <row r="170" spans="1:14" s="277" customFormat="1" ht="32.25" customHeight="1" x14ac:dyDescent="0.2">
      <c r="A170" s="271">
        <v>5.4</v>
      </c>
      <c r="B170" s="292" t="s">
        <v>494</v>
      </c>
      <c r="C170" s="273">
        <v>0</v>
      </c>
      <c r="D170" s="273">
        <v>0</v>
      </c>
      <c r="E170" s="273">
        <v>36660396.920000002</v>
      </c>
      <c r="F170" s="273">
        <v>0</v>
      </c>
      <c r="G170" s="273"/>
      <c r="H170" s="273"/>
      <c r="I170" s="273">
        <v>36660396.920000002</v>
      </c>
      <c r="J170" s="273">
        <v>0</v>
      </c>
      <c r="K170" s="273">
        <v>36660396.920000002</v>
      </c>
      <c r="L170" s="273"/>
      <c r="M170" s="273"/>
      <c r="N170" s="273"/>
    </row>
    <row r="171" spans="1:14" s="291" customFormat="1" ht="36" customHeight="1" x14ac:dyDescent="0.2">
      <c r="A171" s="455" t="s">
        <v>444</v>
      </c>
      <c r="B171" s="456" t="s">
        <v>495</v>
      </c>
      <c r="C171" s="284">
        <v>0</v>
      </c>
      <c r="D171" s="284"/>
      <c r="E171" s="284">
        <v>36660396.920000002</v>
      </c>
      <c r="F171" s="284"/>
      <c r="G171" s="284">
        <v>0</v>
      </c>
      <c r="H171" s="284">
        <v>0</v>
      </c>
      <c r="I171" s="284">
        <v>36660396.920000002</v>
      </c>
      <c r="J171" s="284"/>
      <c r="K171" s="284">
        <v>36660396.920000002</v>
      </c>
      <c r="L171" s="284"/>
      <c r="M171" s="284"/>
      <c r="N171" s="284"/>
    </row>
    <row r="172" spans="1:14" s="289" customFormat="1" ht="30" customHeight="1" x14ac:dyDescent="0.25">
      <c r="A172" s="278" t="s">
        <v>1237</v>
      </c>
      <c r="B172" s="352" t="s">
        <v>1295</v>
      </c>
      <c r="C172" s="280"/>
      <c r="D172" s="280"/>
      <c r="E172" s="280">
        <v>36660396.920000002</v>
      </c>
      <c r="F172" s="280"/>
      <c r="G172" s="280"/>
      <c r="H172" s="280"/>
      <c r="I172" s="280">
        <v>36660396.920000002</v>
      </c>
      <c r="J172" s="280"/>
      <c r="K172" s="280">
        <v>36660396.920000002</v>
      </c>
      <c r="L172" s="280"/>
      <c r="M172" s="287"/>
      <c r="N172" s="280"/>
    </row>
    <row r="173" spans="1:14" s="289" customFormat="1" ht="30" hidden="1" customHeight="1" x14ac:dyDescent="0.25">
      <c r="A173" s="278" t="s">
        <v>1294</v>
      </c>
      <c r="B173" s="352" t="s">
        <v>1296</v>
      </c>
      <c r="C173" s="280"/>
      <c r="D173" s="280"/>
      <c r="E173" s="280">
        <v>0</v>
      </c>
      <c r="F173" s="280"/>
      <c r="G173" s="280"/>
      <c r="H173" s="280"/>
      <c r="I173" s="280">
        <v>0</v>
      </c>
      <c r="J173" s="280"/>
      <c r="K173" s="280">
        <v>0</v>
      </c>
      <c r="L173" s="280"/>
      <c r="M173" s="287"/>
      <c r="N173" s="280"/>
    </row>
    <row r="174" spans="1:14" s="291" customFormat="1" ht="36" hidden="1" customHeight="1" x14ac:dyDescent="0.25">
      <c r="A174" s="516" t="s">
        <v>445</v>
      </c>
      <c r="B174" s="517" t="s">
        <v>496</v>
      </c>
      <c r="C174" s="276"/>
      <c r="D174" s="276"/>
      <c r="E174" s="276"/>
      <c r="F174" s="276"/>
      <c r="G174" s="276"/>
      <c r="H174" s="276"/>
      <c r="I174" s="276">
        <v>0</v>
      </c>
      <c r="J174" s="276"/>
      <c r="K174" s="276">
        <v>0</v>
      </c>
      <c r="L174" s="276"/>
      <c r="M174" s="345"/>
      <c r="N174" s="276"/>
    </row>
    <row r="175" spans="1:14" s="291" customFormat="1" ht="36" hidden="1" customHeight="1" x14ac:dyDescent="0.2">
      <c r="A175" s="455" t="s">
        <v>446</v>
      </c>
      <c r="B175" s="456" t="s">
        <v>497</v>
      </c>
      <c r="C175" s="284">
        <v>0</v>
      </c>
      <c r="D175" s="284"/>
      <c r="E175" s="284">
        <v>0</v>
      </c>
      <c r="F175" s="284"/>
      <c r="G175" s="284"/>
      <c r="H175" s="284"/>
      <c r="I175" s="284">
        <v>0</v>
      </c>
      <c r="J175" s="284"/>
      <c r="K175" s="284">
        <v>0</v>
      </c>
      <c r="L175" s="284"/>
      <c r="M175" s="284"/>
      <c r="N175" s="284"/>
    </row>
    <row r="176" spans="1:14" s="289" customFormat="1" ht="30" hidden="1" customHeight="1" x14ac:dyDescent="0.25">
      <c r="A176" s="278" t="s">
        <v>1297</v>
      </c>
      <c r="B176" s="352" t="s">
        <v>1300</v>
      </c>
      <c r="C176" s="280"/>
      <c r="D176" s="280"/>
      <c r="E176" s="280">
        <v>0</v>
      </c>
      <c r="F176" s="280"/>
      <c r="G176" s="280"/>
      <c r="H176" s="280"/>
      <c r="I176" s="280">
        <v>0</v>
      </c>
      <c r="J176" s="280"/>
      <c r="K176" s="280">
        <v>0</v>
      </c>
      <c r="L176" s="280"/>
      <c r="M176" s="287"/>
      <c r="N176" s="280"/>
    </row>
    <row r="177" spans="1:14" s="289" customFormat="1" ht="30" hidden="1" customHeight="1" x14ac:dyDescent="0.25">
      <c r="A177" s="278" t="s">
        <v>1298</v>
      </c>
      <c r="B177" s="352" t="s">
        <v>1299</v>
      </c>
      <c r="C177" s="280"/>
      <c r="D177" s="280"/>
      <c r="E177" s="280">
        <v>0</v>
      </c>
      <c r="F177" s="280"/>
      <c r="G177" s="280"/>
      <c r="H177" s="280"/>
      <c r="I177" s="280">
        <v>0</v>
      </c>
      <c r="J177" s="280"/>
      <c r="K177" s="280">
        <v>0</v>
      </c>
      <c r="L177" s="280"/>
      <c r="M177" s="287"/>
      <c r="N177" s="280"/>
    </row>
    <row r="178" spans="1:14" s="291" customFormat="1" ht="36" hidden="1" customHeight="1" x14ac:dyDescent="0.25">
      <c r="A178" s="290" t="s">
        <v>447</v>
      </c>
      <c r="B178" s="275" t="s">
        <v>498</v>
      </c>
      <c r="C178" s="276"/>
      <c r="D178" s="276"/>
      <c r="E178" s="276"/>
      <c r="F178" s="276"/>
      <c r="G178" s="276"/>
      <c r="H178" s="276"/>
      <c r="I178" s="276">
        <v>0</v>
      </c>
      <c r="J178" s="276"/>
      <c r="K178" s="276">
        <v>0</v>
      </c>
      <c r="L178" s="276"/>
      <c r="M178" s="345"/>
      <c r="N178" s="276"/>
    </row>
    <row r="179" spans="1:14" s="291" customFormat="1" ht="36" hidden="1" customHeight="1" x14ac:dyDescent="0.25">
      <c r="A179" s="290" t="s">
        <v>448</v>
      </c>
      <c r="B179" s="275" t="s">
        <v>499</v>
      </c>
      <c r="C179" s="276"/>
      <c r="D179" s="276"/>
      <c r="E179" s="276"/>
      <c r="F179" s="276"/>
      <c r="G179" s="276"/>
      <c r="H179" s="276"/>
      <c r="I179" s="276">
        <v>0</v>
      </c>
      <c r="J179" s="276"/>
      <c r="K179" s="276">
        <v>0</v>
      </c>
      <c r="L179" s="276"/>
      <c r="M179" s="345"/>
      <c r="N179" s="276"/>
    </row>
    <row r="180" spans="1:14" s="277" customFormat="1" ht="32.25" customHeight="1" x14ac:dyDescent="0.2">
      <c r="A180" s="271">
        <v>5.5</v>
      </c>
      <c r="B180" s="292" t="s">
        <v>500</v>
      </c>
      <c r="C180" s="273">
        <v>0</v>
      </c>
      <c r="D180" s="273">
        <v>0</v>
      </c>
      <c r="E180" s="273">
        <v>2918390.16</v>
      </c>
      <c r="F180" s="273">
        <v>0</v>
      </c>
      <c r="G180" s="273"/>
      <c r="H180" s="273"/>
      <c r="I180" s="273">
        <v>2918390.16</v>
      </c>
      <c r="J180" s="273">
        <v>0</v>
      </c>
      <c r="K180" s="273">
        <v>2918390.16</v>
      </c>
      <c r="L180" s="273"/>
      <c r="M180" s="273"/>
      <c r="N180" s="273"/>
    </row>
    <row r="181" spans="1:14" s="291" customFormat="1" ht="36" hidden="1" customHeight="1" x14ac:dyDescent="0.25">
      <c r="A181" s="290" t="s">
        <v>449</v>
      </c>
      <c r="B181" s="281" t="s">
        <v>501</v>
      </c>
      <c r="C181" s="276"/>
      <c r="D181" s="276"/>
      <c r="E181" s="276"/>
      <c r="F181" s="276"/>
      <c r="G181" s="276"/>
      <c r="H181" s="276"/>
      <c r="I181" s="276">
        <v>0</v>
      </c>
      <c r="J181" s="276"/>
      <c r="K181" s="276">
        <v>0</v>
      </c>
      <c r="L181" s="276"/>
      <c r="M181" s="345"/>
      <c r="N181" s="276"/>
    </row>
    <row r="182" spans="1:14" s="291" customFormat="1" ht="36" hidden="1" customHeight="1" x14ac:dyDescent="0.25">
      <c r="A182" s="290" t="s">
        <v>450</v>
      </c>
      <c r="B182" s="275" t="s">
        <v>502</v>
      </c>
      <c r="C182" s="276"/>
      <c r="D182" s="276"/>
      <c r="E182" s="276"/>
      <c r="F182" s="276"/>
      <c r="G182" s="276"/>
      <c r="H182" s="276"/>
      <c r="I182" s="276">
        <v>0</v>
      </c>
      <c r="J182" s="276"/>
      <c r="K182" s="276">
        <v>0</v>
      </c>
      <c r="L182" s="276"/>
      <c r="M182" s="345"/>
      <c r="N182" s="276"/>
    </row>
    <row r="183" spans="1:14" s="291" customFormat="1" ht="36" hidden="1" customHeight="1" x14ac:dyDescent="0.25">
      <c r="A183" s="290" t="s">
        <v>451</v>
      </c>
      <c r="B183" s="275" t="s">
        <v>503</v>
      </c>
      <c r="C183" s="276"/>
      <c r="D183" s="276"/>
      <c r="E183" s="276"/>
      <c r="F183" s="276"/>
      <c r="G183" s="276"/>
      <c r="H183" s="276"/>
      <c r="I183" s="276">
        <v>0</v>
      </c>
      <c r="J183" s="276"/>
      <c r="K183" s="276">
        <v>0</v>
      </c>
      <c r="L183" s="276"/>
      <c r="M183" s="345"/>
      <c r="N183" s="276"/>
    </row>
    <row r="184" spans="1:14" s="291" customFormat="1" ht="36" hidden="1" customHeight="1" x14ac:dyDescent="0.25">
      <c r="A184" s="290" t="s">
        <v>452</v>
      </c>
      <c r="B184" s="281" t="s">
        <v>504</v>
      </c>
      <c r="C184" s="276"/>
      <c r="D184" s="276"/>
      <c r="E184" s="276"/>
      <c r="F184" s="276"/>
      <c r="G184" s="276"/>
      <c r="H184" s="276"/>
      <c r="I184" s="276">
        <v>0</v>
      </c>
      <c r="J184" s="276"/>
      <c r="K184" s="276">
        <v>0</v>
      </c>
      <c r="L184" s="276"/>
      <c r="M184" s="345"/>
      <c r="N184" s="276"/>
    </row>
    <row r="185" spans="1:14" s="291" customFormat="1" ht="36" hidden="1" customHeight="1" x14ac:dyDescent="0.25">
      <c r="A185" s="290" t="s">
        <v>453</v>
      </c>
      <c r="B185" s="275" t="s">
        <v>505</v>
      </c>
      <c r="C185" s="276"/>
      <c r="D185" s="276"/>
      <c r="E185" s="276"/>
      <c r="F185" s="276"/>
      <c r="G185" s="276"/>
      <c r="H185" s="276"/>
      <c r="I185" s="276">
        <v>0</v>
      </c>
      <c r="J185" s="276"/>
      <c r="K185" s="276">
        <v>0</v>
      </c>
      <c r="L185" s="276"/>
      <c r="M185" s="345"/>
      <c r="N185" s="276"/>
    </row>
    <row r="186" spans="1:14" s="291" customFormat="1" ht="36" customHeight="1" x14ac:dyDescent="0.2">
      <c r="A186" s="455" t="s">
        <v>454</v>
      </c>
      <c r="B186" s="456" t="s">
        <v>506</v>
      </c>
      <c r="C186" s="284">
        <v>0</v>
      </c>
      <c r="D186" s="284"/>
      <c r="E186" s="284">
        <v>2918390.16</v>
      </c>
      <c r="F186" s="284"/>
      <c r="G186" s="284"/>
      <c r="H186" s="284"/>
      <c r="I186" s="284">
        <v>2918390.16</v>
      </c>
      <c r="J186" s="284"/>
      <c r="K186" s="284">
        <v>2918390.16</v>
      </c>
      <c r="L186" s="284"/>
      <c r="M186" s="284"/>
      <c r="N186" s="284"/>
    </row>
    <row r="187" spans="1:14" s="289" customFormat="1" ht="30" customHeight="1" x14ac:dyDescent="0.25">
      <c r="A187" s="278" t="s">
        <v>1238</v>
      </c>
      <c r="B187" s="352" t="s">
        <v>1239</v>
      </c>
      <c r="C187" s="280"/>
      <c r="D187" s="280"/>
      <c r="E187" s="280">
        <v>2918390.16</v>
      </c>
      <c r="F187" s="280"/>
      <c r="G187" s="280"/>
      <c r="H187" s="280"/>
      <c r="I187" s="280">
        <v>2918390.16</v>
      </c>
      <c r="J187" s="280"/>
      <c r="K187" s="280">
        <v>2918390.16</v>
      </c>
      <c r="L187" s="280"/>
      <c r="M187" s="287"/>
      <c r="N187" s="280"/>
    </row>
    <row r="188" spans="1:14" s="291" customFormat="1" ht="36" customHeight="1" x14ac:dyDescent="0.2">
      <c r="A188" s="271" t="s">
        <v>562</v>
      </c>
      <c r="B188" s="292" t="s">
        <v>370</v>
      </c>
      <c r="C188" s="273">
        <v>0</v>
      </c>
      <c r="D188" s="273">
        <v>0</v>
      </c>
      <c r="E188" s="273">
        <v>23715639</v>
      </c>
      <c r="F188" s="273">
        <v>0</v>
      </c>
      <c r="G188" s="273"/>
      <c r="H188" s="273"/>
      <c r="I188" s="273">
        <v>23715639</v>
      </c>
      <c r="J188" s="273">
        <v>0</v>
      </c>
      <c r="K188" s="273">
        <v>23715639</v>
      </c>
      <c r="L188" s="273"/>
      <c r="M188" s="273"/>
      <c r="N188" s="273"/>
    </row>
    <row r="189" spans="1:14" s="291" customFormat="1" ht="36" customHeight="1" x14ac:dyDescent="0.2">
      <c r="A189" s="455" t="s">
        <v>563</v>
      </c>
      <c r="B189" s="456" t="s">
        <v>565</v>
      </c>
      <c r="C189" s="284">
        <v>0</v>
      </c>
      <c r="D189" s="284">
        <v>0</v>
      </c>
      <c r="E189" s="284">
        <v>23715639</v>
      </c>
      <c r="F189" s="284">
        <v>0</v>
      </c>
      <c r="G189" s="284"/>
      <c r="H189" s="284"/>
      <c r="I189" s="284">
        <v>23715639</v>
      </c>
      <c r="J189" s="284">
        <v>0</v>
      </c>
      <c r="K189" s="284">
        <v>23715639</v>
      </c>
      <c r="L189" s="284"/>
      <c r="M189" s="284"/>
      <c r="N189" s="284"/>
    </row>
    <row r="190" spans="1:14" s="291" customFormat="1" ht="36" customHeight="1" x14ac:dyDescent="0.25">
      <c r="A190" s="285" t="s">
        <v>564</v>
      </c>
      <c r="B190" s="527" t="s">
        <v>566</v>
      </c>
      <c r="C190" s="280"/>
      <c r="D190" s="280"/>
      <c r="E190" s="280">
        <v>23715639</v>
      </c>
      <c r="F190" s="280"/>
      <c r="G190" s="280"/>
      <c r="H190" s="280"/>
      <c r="I190" s="280">
        <v>23715639</v>
      </c>
      <c r="J190" s="280"/>
      <c r="K190" s="280">
        <v>23715639</v>
      </c>
      <c r="L190" s="280"/>
      <c r="M190" s="287"/>
      <c r="N190" s="280"/>
    </row>
    <row r="191" spans="1:14" s="277" customFormat="1" ht="30" hidden="1" customHeight="1" x14ac:dyDescent="0.2">
      <c r="A191" s="267">
        <v>6</v>
      </c>
      <c r="B191" s="268" t="s">
        <v>507</v>
      </c>
      <c r="C191" s="294">
        <v>0</v>
      </c>
      <c r="D191" s="294">
        <v>0</v>
      </c>
      <c r="E191" s="294">
        <v>0</v>
      </c>
      <c r="F191" s="294">
        <v>0</v>
      </c>
      <c r="G191" s="294"/>
      <c r="H191" s="294"/>
      <c r="I191" s="294">
        <v>0</v>
      </c>
      <c r="J191" s="294">
        <v>0</v>
      </c>
      <c r="K191" s="294">
        <v>0</v>
      </c>
      <c r="L191" s="294">
        <v>0</v>
      </c>
      <c r="M191" s="294">
        <v>0</v>
      </c>
      <c r="N191" s="294">
        <v>0</v>
      </c>
    </row>
    <row r="192" spans="1:14" s="277" customFormat="1" ht="32.25" hidden="1" customHeight="1" x14ac:dyDescent="0.25">
      <c r="A192" s="346">
        <v>6.1</v>
      </c>
      <c r="B192" s="347" t="s">
        <v>508</v>
      </c>
      <c r="C192" s="276"/>
      <c r="D192" s="276"/>
      <c r="E192" s="276"/>
      <c r="F192" s="276"/>
      <c r="G192" s="276"/>
      <c r="H192" s="276"/>
      <c r="I192" s="276">
        <v>0</v>
      </c>
      <c r="J192" s="276"/>
      <c r="K192" s="276">
        <v>0</v>
      </c>
      <c r="L192" s="276">
        <v>0</v>
      </c>
      <c r="M192" s="345">
        <v>0</v>
      </c>
      <c r="N192" s="276"/>
    </row>
    <row r="193" spans="1:14" s="277" customFormat="1" ht="32.25" hidden="1" customHeight="1" x14ac:dyDescent="0.25">
      <c r="A193" s="346">
        <v>6.2</v>
      </c>
      <c r="B193" s="347" t="s">
        <v>509</v>
      </c>
      <c r="C193" s="276"/>
      <c r="D193" s="276"/>
      <c r="E193" s="276"/>
      <c r="F193" s="276"/>
      <c r="G193" s="276"/>
      <c r="H193" s="276"/>
      <c r="I193" s="276">
        <v>0</v>
      </c>
      <c r="J193" s="276"/>
      <c r="K193" s="276">
        <v>0</v>
      </c>
      <c r="L193" s="276">
        <v>0</v>
      </c>
      <c r="M193" s="345">
        <v>0</v>
      </c>
      <c r="N193" s="276"/>
    </row>
    <row r="194" spans="1:14" s="277" customFormat="1" ht="32.25" hidden="1" customHeight="1" x14ac:dyDescent="0.25">
      <c r="A194" s="346">
        <v>6.3</v>
      </c>
      <c r="B194" s="347" t="s">
        <v>510</v>
      </c>
      <c r="C194" s="276"/>
      <c r="D194" s="276"/>
      <c r="E194" s="276"/>
      <c r="F194" s="276"/>
      <c r="G194" s="276"/>
      <c r="H194" s="276"/>
      <c r="I194" s="276">
        <v>0</v>
      </c>
      <c r="J194" s="276"/>
      <c r="K194" s="276">
        <v>0</v>
      </c>
      <c r="L194" s="276">
        <v>0</v>
      </c>
      <c r="M194" s="345">
        <v>0</v>
      </c>
      <c r="N194" s="276"/>
    </row>
    <row r="195" spans="1:14" s="277" customFormat="1" ht="30" customHeight="1" x14ac:dyDescent="0.2">
      <c r="A195" s="267">
        <v>7</v>
      </c>
      <c r="B195" s="268" t="s">
        <v>511</v>
      </c>
      <c r="C195" s="269">
        <v>241811026.60000002</v>
      </c>
      <c r="D195" s="269">
        <v>241811026.60000002</v>
      </c>
      <c r="E195" s="269">
        <v>84848506.929999992</v>
      </c>
      <c r="F195" s="269">
        <v>84848506.929999992</v>
      </c>
      <c r="G195" s="269">
        <v>0</v>
      </c>
      <c r="H195" s="269">
        <v>0</v>
      </c>
      <c r="I195" s="269">
        <v>285894490.52999997</v>
      </c>
      <c r="J195" s="269">
        <v>285894490.52999997</v>
      </c>
      <c r="K195" s="269">
        <v>0</v>
      </c>
      <c r="L195" s="269">
        <v>0</v>
      </c>
      <c r="M195" s="269">
        <v>0</v>
      </c>
      <c r="N195" s="269">
        <v>0</v>
      </c>
    </row>
    <row r="196" spans="1:14" s="277" customFormat="1" ht="32.25" hidden="1" customHeight="1" x14ac:dyDescent="0.2">
      <c r="A196" s="271">
        <v>7.1</v>
      </c>
      <c r="B196" s="292" t="s">
        <v>512</v>
      </c>
      <c r="C196" s="282">
        <v>0</v>
      </c>
      <c r="D196" s="282">
        <v>0</v>
      </c>
      <c r="E196" s="282">
        <v>0</v>
      </c>
      <c r="F196" s="282">
        <v>0</v>
      </c>
      <c r="G196" s="282">
        <v>0</v>
      </c>
      <c r="H196" s="282">
        <v>0</v>
      </c>
      <c r="I196" s="282">
        <v>0</v>
      </c>
      <c r="J196" s="282">
        <v>0</v>
      </c>
      <c r="K196" s="282">
        <v>0</v>
      </c>
      <c r="L196" s="282">
        <v>0</v>
      </c>
      <c r="M196" s="282">
        <v>0</v>
      </c>
      <c r="N196" s="282">
        <v>0</v>
      </c>
    </row>
    <row r="197" spans="1:14" s="291" customFormat="1" ht="36" hidden="1" customHeight="1" x14ac:dyDescent="0.25">
      <c r="A197" s="290" t="s">
        <v>455</v>
      </c>
      <c r="B197" s="275" t="s">
        <v>513</v>
      </c>
      <c r="C197" s="276"/>
      <c r="D197" s="276"/>
      <c r="E197" s="276"/>
      <c r="F197" s="276"/>
      <c r="G197" s="276"/>
      <c r="H197" s="276"/>
      <c r="I197" s="276">
        <v>0</v>
      </c>
      <c r="J197" s="276"/>
      <c r="K197" s="276">
        <v>0</v>
      </c>
      <c r="L197" s="276">
        <v>0</v>
      </c>
      <c r="M197" s="345">
        <v>0</v>
      </c>
      <c r="N197" s="276"/>
    </row>
    <row r="198" spans="1:14" s="291" customFormat="1" ht="36" hidden="1" customHeight="1" x14ac:dyDescent="0.25">
      <c r="A198" s="290" t="s">
        <v>456</v>
      </c>
      <c r="B198" s="275" t="s">
        <v>514</v>
      </c>
      <c r="C198" s="276"/>
      <c r="D198" s="276"/>
      <c r="E198" s="276"/>
      <c r="F198" s="276"/>
      <c r="G198" s="276"/>
      <c r="H198" s="276"/>
      <c r="I198" s="276">
        <v>0</v>
      </c>
      <c r="J198" s="276"/>
      <c r="K198" s="276">
        <v>0</v>
      </c>
      <c r="L198" s="276">
        <v>0</v>
      </c>
      <c r="M198" s="345">
        <v>0</v>
      </c>
      <c r="N198" s="276"/>
    </row>
    <row r="199" spans="1:14" s="291" customFormat="1" ht="36" hidden="1" customHeight="1" x14ac:dyDescent="0.25">
      <c r="A199" s="290" t="s">
        <v>457</v>
      </c>
      <c r="B199" s="281" t="s">
        <v>515</v>
      </c>
      <c r="C199" s="276"/>
      <c r="D199" s="276"/>
      <c r="E199" s="276"/>
      <c r="F199" s="276"/>
      <c r="G199" s="276"/>
      <c r="H199" s="276"/>
      <c r="I199" s="276">
        <v>0</v>
      </c>
      <c r="J199" s="276"/>
      <c r="K199" s="276">
        <v>0</v>
      </c>
      <c r="L199" s="276">
        <v>0</v>
      </c>
      <c r="M199" s="345">
        <v>0</v>
      </c>
      <c r="N199" s="276"/>
    </row>
    <row r="200" spans="1:14" s="291" customFormat="1" ht="36" hidden="1" customHeight="1" x14ac:dyDescent="0.25">
      <c r="A200" s="290" t="s">
        <v>458</v>
      </c>
      <c r="B200" s="281" t="s">
        <v>516</v>
      </c>
      <c r="C200" s="276"/>
      <c r="D200" s="276"/>
      <c r="E200" s="276"/>
      <c r="F200" s="276"/>
      <c r="G200" s="276"/>
      <c r="H200" s="276"/>
      <c r="I200" s="276">
        <v>0</v>
      </c>
      <c r="J200" s="276"/>
      <c r="K200" s="276">
        <v>0</v>
      </c>
      <c r="L200" s="276">
        <v>0</v>
      </c>
      <c r="M200" s="345">
        <v>0</v>
      </c>
      <c r="N200" s="276"/>
    </row>
    <row r="201" spans="1:14" s="291" customFormat="1" ht="36" hidden="1" customHeight="1" x14ac:dyDescent="0.25">
      <c r="A201" s="290" t="s">
        <v>459</v>
      </c>
      <c r="B201" s="281" t="s">
        <v>517</v>
      </c>
      <c r="C201" s="276"/>
      <c r="D201" s="276"/>
      <c r="E201" s="276"/>
      <c r="F201" s="276"/>
      <c r="G201" s="276"/>
      <c r="H201" s="276"/>
      <c r="I201" s="276">
        <v>0</v>
      </c>
      <c r="J201" s="276"/>
      <c r="K201" s="276">
        <v>0</v>
      </c>
      <c r="L201" s="276">
        <v>0</v>
      </c>
      <c r="M201" s="345">
        <v>0</v>
      </c>
      <c r="N201" s="276"/>
    </row>
    <row r="202" spans="1:14" s="291" customFormat="1" ht="36" hidden="1" customHeight="1" x14ac:dyDescent="0.25">
      <c r="A202" s="290" t="s">
        <v>460</v>
      </c>
      <c r="B202" s="281" t="s">
        <v>518</v>
      </c>
      <c r="C202" s="276"/>
      <c r="D202" s="276"/>
      <c r="E202" s="276"/>
      <c r="F202" s="276"/>
      <c r="G202" s="276"/>
      <c r="H202" s="276"/>
      <c r="I202" s="276">
        <v>0</v>
      </c>
      <c r="J202" s="276"/>
      <c r="K202" s="276">
        <v>0</v>
      </c>
      <c r="L202" s="276">
        <v>0</v>
      </c>
      <c r="M202" s="345">
        <v>0</v>
      </c>
      <c r="N202" s="276"/>
    </row>
    <row r="203" spans="1:14" s="277" customFormat="1" ht="32.25" hidden="1" customHeight="1" x14ac:dyDescent="0.2">
      <c r="A203" s="271">
        <v>7.2</v>
      </c>
      <c r="B203" s="292" t="s">
        <v>519</v>
      </c>
      <c r="C203" s="282">
        <v>0</v>
      </c>
      <c r="D203" s="282">
        <v>0</v>
      </c>
      <c r="E203" s="282">
        <v>0</v>
      </c>
      <c r="F203" s="282">
        <v>0</v>
      </c>
      <c r="G203" s="282">
        <v>0</v>
      </c>
      <c r="H203" s="282">
        <v>0</v>
      </c>
      <c r="I203" s="282">
        <v>0</v>
      </c>
      <c r="J203" s="282">
        <v>0</v>
      </c>
      <c r="K203" s="282">
        <v>0</v>
      </c>
      <c r="L203" s="282">
        <v>0</v>
      </c>
      <c r="M203" s="282">
        <v>0</v>
      </c>
      <c r="N203" s="282">
        <v>0</v>
      </c>
    </row>
    <row r="204" spans="1:14" s="291" customFormat="1" ht="36" hidden="1" customHeight="1" x14ac:dyDescent="0.25">
      <c r="A204" s="290" t="s">
        <v>461</v>
      </c>
      <c r="B204" s="281" t="s">
        <v>520</v>
      </c>
      <c r="C204" s="276"/>
      <c r="D204" s="276"/>
      <c r="E204" s="276"/>
      <c r="F204" s="276"/>
      <c r="G204" s="276"/>
      <c r="H204" s="276"/>
      <c r="I204" s="276">
        <v>0</v>
      </c>
      <c r="J204" s="276"/>
      <c r="K204" s="276">
        <v>0</v>
      </c>
      <c r="L204" s="276"/>
      <c r="M204" s="345">
        <v>0</v>
      </c>
      <c r="N204" s="276"/>
    </row>
    <row r="205" spans="1:14" s="291" customFormat="1" ht="36" hidden="1" customHeight="1" x14ac:dyDescent="0.25">
      <c r="A205" s="290" t="s">
        <v>462</v>
      </c>
      <c r="B205" s="281" t="s">
        <v>523</v>
      </c>
      <c r="C205" s="276"/>
      <c r="D205" s="276"/>
      <c r="E205" s="276"/>
      <c r="F205" s="276"/>
      <c r="G205" s="276"/>
      <c r="H205" s="276"/>
      <c r="I205" s="276">
        <v>0</v>
      </c>
      <c r="J205" s="276"/>
      <c r="K205" s="276">
        <v>0</v>
      </c>
      <c r="L205" s="276"/>
      <c r="M205" s="345">
        <v>0</v>
      </c>
      <c r="N205" s="276"/>
    </row>
    <row r="206" spans="1:14" s="291" customFormat="1" ht="36" hidden="1" customHeight="1" x14ac:dyDescent="0.25">
      <c r="A206" s="290" t="s">
        <v>463</v>
      </c>
      <c r="B206" s="281" t="s">
        <v>524</v>
      </c>
      <c r="C206" s="276"/>
      <c r="D206" s="276"/>
      <c r="E206" s="276"/>
      <c r="F206" s="276"/>
      <c r="G206" s="276"/>
      <c r="H206" s="276"/>
      <c r="I206" s="276">
        <v>0</v>
      </c>
      <c r="J206" s="276"/>
      <c r="K206" s="276">
        <v>0</v>
      </c>
      <c r="L206" s="276"/>
      <c r="M206" s="345">
        <v>0</v>
      </c>
      <c r="N206" s="276"/>
    </row>
    <row r="207" spans="1:14" s="291" customFormat="1" ht="36" hidden="1" customHeight="1" x14ac:dyDescent="0.25">
      <c r="A207" s="290" t="s">
        <v>464</v>
      </c>
      <c r="B207" s="281" t="s">
        <v>525</v>
      </c>
      <c r="C207" s="276"/>
      <c r="D207" s="276"/>
      <c r="E207" s="276"/>
      <c r="F207" s="276"/>
      <c r="G207" s="276"/>
      <c r="H207" s="276"/>
      <c r="I207" s="276">
        <v>0</v>
      </c>
      <c r="J207" s="276"/>
      <c r="K207" s="276">
        <v>0</v>
      </c>
      <c r="L207" s="276"/>
      <c r="M207" s="345">
        <v>0</v>
      </c>
      <c r="N207" s="276"/>
    </row>
    <row r="208" spans="1:14" s="291" customFormat="1" ht="36" hidden="1" customHeight="1" x14ac:dyDescent="0.25">
      <c r="A208" s="290" t="s">
        <v>465</v>
      </c>
      <c r="B208" s="281" t="s">
        <v>526</v>
      </c>
      <c r="C208" s="276"/>
      <c r="D208" s="276"/>
      <c r="E208" s="276"/>
      <c r="F208" s="276"/>
      <c r="G208" s="276"/>
      <c r="H208" s="276"/>
      <c r="I208" s="276">
        <v>0</v>
      </c>
      <c r="J208" s="276"/>
      <c r="K208" s="276">
        <v>0</v>
      </c>
      <c r="L208" s="276"/>
      <c r="M208" s="345">
        <v>0</v>
      </c>
      <c r="N208" s="276"/>
    </row>
    <row r="209" spans="1:14" s="291" customFormat="1" ht="36" hidden="1" customHeight="1" x14ac:dyDescent="0.25">
      <c r="A209" s="290" t="s">
        <v>466</v>
      </c>
      <c r="B209" s="281" t="s">
        <v>527</v>
      </c>
      <c r="C209" s="276"/>
      <c r="D209" s="276"/>
      <c r="E209" s="276"/>
      <c r="F209" s="276"/>
      <c r="G209" s="276"/>
      <c r="H209" s="276"/>
      <c r="I209" s="276">
        <v>0</v>
      </c>
      <c r="J209" s="276"/>
      <c r="K209" s="276">
        <v>0</v>
      </c>
      <c r="L209" s="276"/>
      <c r="M209" s="345">
        <v>0</v>
      </c>
      <c r="N209" s="276"/>
    </row>
    <row r="210" spans="1:14" s="277" customFormat="1" ht="32.25" hidden="1" customHeight="1" x14ac:dyDescent="0.2">
      <c r="A210" s="271">
        <v>7.3</v>
      </c>
      <c r="B210" s="292" t="s">
        <v>521</v>
      </c>
      <c r="C210" s="282">
        <v>0</v>
      </c>
      <c r="D210" s="282">
        <v>0</v>
      </c>
      <c r="E210" s="282">
        <v>0</v>
      </c>
      <c r="F210" s="282">
        <v>0</v>
      </c>
      <c r="G210" s="282"/>
      <c r="H210" s="282"/>
      <c r="I210" s="282">
        <v>0</v>
      </c>
      <c r="J210" s="282">
        <v>0</v>
      </c>
      <c r="K210" s="282">
        <v>0</v>
      </c>
      <c r="L210" s="282">
        <v>0</v>
      </c>
      <c r="M210" s="282">
        <v>0</v>
      </c>
      <c r="N210" s="282">
        <v>0</v>
      </c>
    </row>
    <row r="211" spans="1:14" s="291" customFormat="1" ht="36" hidden="1" customHeight="1" x14ac:dyDescent="0.25">
      <c r="A211" s="290" t="s">
        <v>467</v>
      </c>
      <c r="B211" s="281" t="s">
        <v>528</v>
      </c>
      <c r="C211" s="276"/>
      <c r="D211" s="276"/>
      <c r="E211" s="276"/>
      <c r="F211" s="276"/>
      <c r="G211" s="276"/>
      <c r="H211" s="276"/>
      <c r="I211" s="276">
        <v>0</v>
      </c>
      <c r="J211" s="276"/>
      <c r="K211" s="276">
        <v>0</v>
      </c>
      <c r="L211" s="276"/>
      <c r="M211" s="345">
        <v>0</v>
      </c>
      <c r="N211" s="276"/>
    </row>
    <row r="212" spans="1:14" s="291" customFormat="1" ht="36" hidden="1" customHeight="1" x14ac:dyDescent="0.25">
      <c r="A212" s="290" t="s">
        <v>468</v>
      </c>
      <c r="B212" s="281" t="s">
        <v>529</v>
      </c>
      <c r="C212" s="276"/>
      <c r="D212" s="276"/>
      <c r="E212" s="276"/>
      <c r="F212" s="276"/>
      <c r="G212" s="276"/>
      <c r="H212" s="276"/>
      <c r="I212" s="276">
        <v>0</v>
      </c>
      <c r="J212" s="276"/>
      <c r="K212" s="276">
        <v>0</v>
      </c>
      <c r="L212" s="276"/>
      <c r="M212" s="345">
        <v>0</v>
      </c>
      <c r="N212" s="276"/>
    </row>
    <row r="213" spans="1:14" s="291" customFormat="1" ht="36" hidden="1" customHeight="1" x14ac:dyDescent="0.25">
      <c r="A213" s="290" t="s">
        <v>469</v>
      </c>
      <c r="B213" s="281" t="s">
        <v>530</v>
      </c>
      <c r="C213" s="276"/>
      <c r="D213" s="276"/>
      <c r="E213" s="276"/>
      <c r="F213" s="276"/>
      <c r="G213" s="276"/>
      <c r="H213" s="276"/>
      <c r="I213" s="276">
        <v>0</v>
      </c>
      <c r="J213" s="276"/>
      <c r="K213" s="276">
        <v>0</v>
      </c>
      <c r="L213" s="276"/>
      <c r="M213" s="345">
        <v>0</v>
      </c>
      <c r="N213" s="276"/>
    </row>
    <row r="214" spans="1:14" s="291" customFormat="1" ht="36" hidden="1" customHeight="1" x14ac:dyDescent="0.25">
      <c r="A214" s="290" t="s">
        <v>470</v>
      </c>
      <c r="B214" s="281" t="s">
        <v>531</v>
      </c>
      <c r="C214" s="276"/>
      <c r="D214" s="276"/>
      <c r="E214" s="276"/>
      <c r="F214" s="276"/>
      <c r="G214" s="276"/>
      <c r="H214" s="276"/>
      <c r="I214" s="276">
        <v>0</v>
      </c>
      <c r="J214" s="276"/>
      <c r="K214" s="276">
        <v>0</v>
      </c>
      <c r="L214" s="276"/>
      <c r="M214" s="345">
        <v>0</v>
      </c>
      <c r="N214" s="276"/>
    </row>
    <row r="215" spans="1:14" s="291" customFormat="1" ht="36" hidden="1" customHeight="1" x14ac:dyDescent="0.25">
      <c r="A215" s="290" t="s">
        <v>471</v>
      </c>
      <c r="B215" s="281" t="s">
        <v>532</v>
      </c>
      <c r="C215" s="276"/>
      <c r="D215" s="276"/>
      <c r="E215" s="276"/>
      <c r="F215" s="276"/>
      <c r="G215" s="276"/>
      <c r="H215" s="276"/>
      <c r="I215" s="276">
        <v>0</v>
      </c>
      <c r="J215" s="276"/>
      <c r="K215" s="276">
        <v>0</v>
      </c>
      <c r="L215" s="276"/>
      <c r="M215" s="345">
        <v>0</v>
      </c>
      <c r="N215" s="276"/>
    </row>
    <row r="216" spans="1:14" s="291" customFormat="1" ht="36" hidden="1" customHeight="1" x14ac:dyDescent="0.25">
      <c r="A216" s="290" t="s">
        <v>472</v>
      </c>
      <c r="B216" s="281" t="s">
        <v>533</v>
      </c>
      <c r="C216" s="276"/>
      <c r="D216" s="276"/>
      <c r="E216" s="276"/>
      <c r="F216" s="276"/>
      <c r="G216" s="276"/>
      <c r="H216" s="276"/>
      <c r="I216" s="276">
        <v>0</v>
      </c>
      <c r="J216" s="276"/>
      <c r="K216" s="276">
        <v>0</v>
      </c>
      <c r="L216" s="276"/>
      <c r="M216" s="345">
        <v>0</v>
      </c>
      <c r="N216" s="276"/>
    </row>
    <row r="217" spans="1:14" s="277" customFormat="1" ht="32.25" customHeight="1" x14ac:dyDescent="0.2">
      <c r="A217" s="271">
        <v>7.4</v>
      </c>
      <c r="B217" s="292" t="s">
        <v>522</v>
      </c>
      <c r="C217" s="282">
        <v>19</v>
      </c>
      <c r="D217" s="282">
        <v>19</v>
      </c>
      <c r="E217" s="282">
        <v>34</v>
      </c>
      <c r="F217" s="282">
        <v>34</v>
      </c>
      <c r="G217" s="282"/>
      <c r="H217" s="282"/>
      <c r="I217" s="282">
        <v>53</v>
      </c>
      <c r="J217" s="282">
        <v>53</v>
      </c>
      <c r="K217" s="282"/>
      <c r="L217" s="282"/>
      <c r="M217" s="282"/>
      <c r="N217" s="282"/>
    </row>
    <row r="218" spans="1:14" s="291" customFormat="1" ht="36" customHeight="1" x14ac:dyDescent="0.25">
      <c r="A218" s="285" t="s">
        <v>473</v>
      </c>
      <c r="B218" s="293" t="s">
        <v>955</v>
      </c>
      <c r="C218" s="280">
        <v>19</v>
      </c>
      <c r="D218" s="280"/>
      <c r="E218" s="280">
        <v>34</v>
      </c>
      <c r="F218" s="280">
        <v>0</v>
      </c>
      <c r="G218" s="280"/>
      <c r="H218" s="280"/>
      <c r="I218" s="280">
        <v>53</v>
      </c>
      <c r="J218" s="280"/>
      <c r="K218" s="280"/>
      <c r="L218" s="280"/>
      <c r="M218" s="287"/>
      <c r="N218" s="280"/>
    </row>
    <row r="219" spans="1:14" s="291" customFormat="1" ht="36" customHeight="1" x14ac:dyDescent="0.25">
      <c r="A219" s="285" t="s">
        <v>474</v>
      </c>
      <c r="B219" s="293" t="s">
        <v>534</v>
      </c>
      <c r="C219" s="280"/>
      <c r="D219" s="280">
        <v>19</v>
      </c>
      <c r="E219" s="280">
        <v>0</v>
      </c>
      <c r="F219" s="280">
        <v>34</v>
      </c>
      <c r="G219" s="280"/>
      <c r="H219" s="280"/>
      <c r="I219" s="280"/>
      <c r="J219" s="280">
        <v>53</v>
      </c>
      <c r="K219" s="280"/>
      <c r="L219" s="280"/>
      <c r="M219" s="287"/>
      <c r="N219" s="280"/>
    </row>
    <row r="220" spans="1:14" s="277" customFormat="1" ht="32.25" hidden="1" customHeight="1" x14ac:dyDescent="0.2">
      <c r="A220" s="271">
        <v>7.5</v>
      </c>
      <c r="B220" s="292" t="s">
        <v>535</v>
      </c>
      <c r="C220" s="282">
        <v>0</v>
      </c>
      <c r="D220" s="282">
        <v>0</v>
      </c>
      <c r="E220" s="282">
        <v>0</v>
      </c>
      <c r="F220" s="282">
        <v>0</v>
      </c>
      <c r="G220" s="282"/>
      <c r="H220" s="282"/>
      <c r="I220" s="282">
        <v>0</v>
      </c>
      <c r="J220" s="282">
        <v>0</v>
      </c>
      <c r="K220" s="282"/>
      <c r="L220" s="282"/>
      <c r="M220" s="282"/>
      <c r="N220" s="282"/>
    </row>
    <row r="221" spans="1:14" s="291" customFormat="1" ht="36" hidden="1" customHeight="1" x14ac:dyDescent="0.25">
      <c r="A221" s="290" t="s">
        <v>475</v>
      </c>
      <c r="B221" s="281" t="s">
        <v>536</v>
      </c>
      <c r="C221" s="276"/>
      <c r="D221" s="276"/>
      <c r="E221" s="276"/>
      <c r="F221" s="276"/>
      <c r="G221" s="276"/>
      <c r="H221" s="276"/>
      <c r="I221" s="276">
        <v>0</v>
      </c>
      <c r="J221" s="276"/>
      <c r="K221" s="276"/>
      <c r="L221" s="276"/>
      <c r="M221" s="345"/>
      <c r="N221" s="276"/>
    </row>
    <row r="222" spans="1:14" s="291" customFormat="1" ht="36" hidden="1" customHeight="1" x14ac:dyDescent="0.25">
      <c r="A222" s="290" t="s">
        <v>476</v>
      </c>
      <c r="B222" s="281" t="s">
        <v>537</v>
      </c>
      <c r="C222" s="276"/>
      <c r="D222" s="276"/>
      <c r="E222" s="276"/>
      <c r="F222" s="276"/>
      <c r="G222" s="276"/>
      <c r="H222" s="276"/>
      <c r="I222" s="276">
        <v>0</v>
      </c>
      <c r="J222" s="276"/>
      <c r="K222" s="276"/>
      <c r="L222" s="276"/>
      <c r="M222" s="345"/>
      <c r="N222" s="276"/>
    </row>
    <row r="223" spans="1:14" s="277" customFormat="1" ht="32.25" customHeight="1" x14ac:dyDescent="0.2">
      <c r="A223" s="271">
        <v>7.6</v>
      </c>
      <c r="B223" s="292" t="s">
        <v>538</v>
      </c>
      <c r="C223" s="273">
        <v>1100385.3999999999</v>
      </c>
      <c r="D223" s="273">
        <v>1100385.3999999999</v>
      </c>
      <c r="E223" s="273">
        <v>16</v>
      </c>
      <c r="F223" s="273">
        <v>16</v>
      </c>
      <c r="G223" s="273"/>
      <c r="H223" s="273"/>
      <c r="I223" s="273">
        <v>1100401.3999999999</v>
      </c>
      <c r="J223" s="273">
        <v>1100401.3999999999</v>
      </c>
      <c r="K223" s="273"/>
      <c r="L223" s="273"/>
      <c r="M223" s="273"/>
      <c r="N223" s="273"/>
    </row>
    <row r="224" spans="1:14" s="291" customFormat="1" ht="36" hidden="1" customHeight="1" x14ac:dyDescent="0.25">
      <c r="A224" s="290" t="s">
        <v>477</v>
      </c>
      <c r="B224" s="281" t="s">
        <v>539</v>
      </c>
      <c r="C224" s="276"/>
      <c r="D224" s="276"/>
      <c r="E224" s="276"/>
      <c r="F224" s="276"/>
      <c r="G224" s="276"/>
      <c r="H224" s="276"/>
      <c r="I224" s="276">
        <v>0</v>
      </c>
      <c r="J224" s="276"/>
      <c r="K224" s="276"/>
      <c r="L224" s="276"/>
      <c r="M224" s="345"/>
      <c r="N224" s="276"/>
    </row>
    <row r="225" spans="1:14" s="291" customFormat="1" ht="36" hidden="1" customHeight="1" x14ac:dyDescent="0.25">
      <c r="A225" s="290" t="s">
        <v>478</v>
      </c>
      <c r="B225" s="281" t="s">
        <v>540</v>
      </c>
      <c r="C225" s="276"/>
      <c r="D225" s="276"/>
      <c r="E225" s="276"/>
      <c r="F225" s="276"/>
      <c r="G225" s="276"/>
      <c r="H225" s="276"/>
      <c r="I225" s="276">
        <v>0</v>
      </c>
      <c r="J225" s="276"/>
      <c r="K225" s="276"/>
      <c r="L225" s="276"/>
      <c r="M225" s="345"/>
      <c r="N225" s="276"/>
    </row>
    <row r="226" spans="1:14" s="291" customFormat="1" ht="36" customHeight="1" x14ac:dyDescent="0.25">
      <c r="A226" s="285" t="s">
        <v>479</v>
      </c>
      <c r="B226" s="293" t="s">
        <v>956</v>
      </c>
      <c r="C226" s="280">
        <v>1100385.3999999999</v>
      </c>
      <c r="D226" s="280"/>
      <c r="E226" s="280">
        <v>16</v>
      </c>
      <c r="F226" s="280">
        <v>0</v>
      </c>
      <c r="G226" s="280"/>
      <c r="H226" s="280"/>
      <c r="I226" s="280">
        <v>1100401.3999999999</v>
      </c>
      <c r="J226" s="280"/>
      <c r="K226" s="280"/>
      <c r="L226" s="280"/>
      <c r="M226" s="287"/>
      <c r="N226" s="280"/>
    </row>
    <row r="227" spans="1:14" s="291" customFormat="1" ht="36" customHeight="1" x14ac:dyDescent="0.25">
      <c r="A227" s="285" t="s">
        <v>480</v>
      </c>
      <c r="B227" s="293" t="s">
        <v>541</v>
      </c>
      <c r="C227" s="280"/>
      <c r="D227" s="280">
        <v>1100385.3999999999</v>
      </c>
      <c r="E227" s="280">
        <v>0</v>
      </c>
      <c r="F227" s="280">
        <v>16</v>
      </c>
      <c r="G227" s="280"/>
      <c r="H227" s="280"/>
      <c r="I227" s="280"/>
      <c r="J227" s="280">
        <v>1100401.3999999999</v>
      </c>
      <c r="K227" s="280"/>
      <c r="L227" s="280"/>
      <c r="M227" s="287"/>
      <c r="N227" s="280"/>
    </row>
    <row r="228" spans="1:14" s="277" customFormat="1" ht="32.25" customHeight="1" x14ac:dyDescent="0.2">
      <c r="A228" s="271" t="s">
        <v>957</v>
      </c>
      <c r="B228" s="292" t="s">
        <v>964</v>
      </c>
      <c r="C228" s="273">
        <v>240710622.20000002</v>
      </c>
      <c r="D228" s="273">
        <v>240710622.20000002</v>
      </c>
      <c r="E228" s="273">
        <v>84848456.929999992</v>
      </c>
      <c r="F228" s="273">
        <v>84848456.929999992</v>
      </c>
      <c r="G228" s="273">
        <v>0</v>
      </c>
      <c r="H228" s="273">
        <v>0</v>
      </c>
      <c r="I228" s="273">
        <v>284794036.13</v>
      </c>
      <c r="J228" s="273">
        <v>284794036.13</v>
      </c>
      <c r="K228" s="273"/>
      <c r="L228" s="273"/>
      <c r="M228" s="273"/>
      <c r="N228" s="273"/>
    </row>
    <row r="229" spans="1:14" s="291" customFormat="1" ht="36" customHeight="1" x14ac:dyDescent="0.2">
      <c r="A229" s="285" t="s">
        <v>958</v>
      </c>
      <c r="B229" s="293" t="s">
        <v>965</v>
      </c>
      <c r="C229" s="280">
        <v>238125343.68000001</v>
      </c>
      <c r="D229" s="280"/>
      <c r="E229" s="280">
        <v>62787565.990000002</v>
      </c>
      <c r="F229" s="280">
        <v>20353683.68</v>
      </c>
      <c r="G229" s="280"/>
      <c r="H229" s="280"/>
      <c r="I229" s="280">
        <v>280559225.99000001</v>
      </c>
      <c r="J229" s="280"/>
      <c r="K229" s="280"/>
      <c r="L229" s="280"/>
      <c r="M229" s="280"/>
      <c r="N229" s="280"/>
    </row>
    <row r="230" spans="1:14" s="291" customFormat="1" ht="36" customHeight="1" x14ac:dyDescent="0.25">
      <c r="A230" s="285" t="s">
        <v>959</v>
      </c>
      <c r="B230" s="293" t="s">
        <v>966</v>
      </c>
      <c r="C230" s="280"/>
      <c r="D230" s="280">
        <v>238125343.68000001</v>
      </c>
      <c r="E230" s="280">
        <v>20353683.68</v>
      </c>
      <c r="F230" s="280">
        <v>62787565.990000002</v>
      </c>
      <c r="G230" s="280"/>
      <c r="H230" s="280"/>
      <c r="I230" s="280"/>
      <c r="J230" s="280">
        <v>280559225.99000001</v>
      </c>
      <c r="K230" s="280"/>
      <c r="L230" s="280"/>
      <c r="M230" s="287"/>
      <c r="N230" s="280"/>
    </row>
    <row r="231" spans="1:14" s="291" customFormat="1" ht="36" customHeight="1" x14ac:dyDescent="0.25">
      <c r="A231" s="285" t="s">
        <v>960</v>
      </c>
      <c r="B231" s="293" t="s">
        <v>1301</v>
      </c>
      <c r="C231" s="280">
        <v>347449.94</v>
      </c>
      <c r="D231" s="280"/>
      <c r="E231" s="280">
        <v>1678369.44</v>
      </c>
      <c r="F231" s="280">
        <v>28837.82</v>
      </c>
      <c r="G231" s="280"/>
      <c r="H231" s="280"/>
      <c r="I231" s="280">
        <v>1996981.5599999998</v>
      </c>
      <c r="J231" s="280"/>
      <c r="K231" s="280"/>
      <c r="L231" s="280"/>
      <c r="M231" s="287"/>
      <c r="N231" s="280"/>
    </row>
    <row r="232" spans="1:14" s="291" customFormat="1" ht="36" customHeight="1" x14ac:dyDescent="0.25">
      <c r="A232" s="285" t="s">
        <v>961</v>
      </c>
      <c r="B232" s="293" t="s">
        <v>1302</v>
      </c>
      <c r="C232" s="280"/>
      <c r="D232" s="280">
        <v>347449.94</v>
      </c>
      <c r="E232" s="280">
        <v>28837.82</v>
      </c>
      <c r="F232" s="280">
        <v>1678369.44</v>
      </c>
      <c r="G232" s="280"/>
      <c r="H232" s="280"/>
      <c r="I232" s="280"/>
      <c r="J232" s="280">
        <v>1996981.56</v>
      </c>
      <c r="K232" s="280"/>
      <c r="L232" s="280"/>
      <c r="M232" s="287"/>
      <c r="N232" s="280"/>
    </row>
    <row r="233" spans="1:14" s="291" customFormat="1" ht="36" customHeight="1" x14ac:dyDescent="0.25">
      <c r="A233" s="285" t="s">
        <v>962</v>
      </c>
      <c r="B233" s="293" t="s">
        <v>1303</v>
      </c>
      <c r="C233" s="280">
        <v>1</v>
      </c>
      <c r="D233" s="280"/>
      <c r="E233" s="280">
        <v>0</v>
      </c>
      <c r="F233" s="280">
        <v>0</v>
      </c>
      <c r="G233" s="280"/>
      <c r="H233" s="280"/>
      <c r="I233" s="280">
        <v>1</v>
      </c>
      <c r="J233" s="280"/>
      <c r="K233" s="280"/>
      <c r="L233" s="280"/>
      <c r="M233" s="287"/>
      <c r="N233" s="280"/>
    </row>
    <row r="234" spans="1:14" s="291" customFormat="1" ht="36" customHeight="1" x14ac:dyDescent="0.25">
      <c r="A234" s="285" t="s">
        <v>963</v>
      </c>
      <c r="B234" s="293" t="s">
        <v>1304</v>
      </c>
      <c r="C234" s="280"/>
      <c r="D234" s="280">
        <v>1</v>
      </c>
      <c r="E234" s="280">
        <v>0</v>
      </c>
      <c r="F234" s="280">
        <v>0</v>
      </c>
      <c r="G234" s="280"/>
      <c r="H234" s="280"/>
      <c r="I234" s="280"/>
      <c r="J234" s="280">
        <v>1</v>
      </c>
      <c r="K234" s="280"/>
      <c r="L234" s="280"/>
      <c r="M234" s="287"/>
      <c r="N234" s="280"/>
    </row>
    <row r="235" spans="1:14" s="291" customFormat="1" ht="36" customHeight="1" x14ac:dyDescent="0.25">
      <c r="A235" s="285" t="s">
        <v>1305</v>
      </c>
      <c r="B235" s="293" t="s">
        <v>1306</v>
      </c>
      <c r="C235" s="280">
        <v>2237811.58</v>
      </c>
      <c r="D235" s="280"/>
      <c r="E235" s="280">
        <v>0</v>
      </c>
      <c r="F235" s="280">
        <v>0</v>
      </c>
      <c r="G235" s="280"/>
      <c r="H235" s="280"/>
      <c r="I235" s="280">
        <v>2237811.58</v>
      </c>
      <c r="J235" s="280"/>
      <c r="K235" s="280"/>
      <c r="L235" s="280"/>
      <c r="M235" s="287"/>
      <c r="N235" s="280"/>
    </row>
    <row r="236" spans="1:14" s="291" customFormat="1" ht="36" customHeight="1" x14ac:dyDescent="0.25">
      <c r="A236" s="285" t="s">
        <v>1307</v>
      </c>
      <c r="B236" s="293" t="s">
        <v>1308</v>
      </c>
      <c r="C236" s="280"/>
      <c r="D236" s="280">
        <v>2237811.58</v>
      </c>
      <c r="E236" s="280">
        <v>0</v>
      </c>
      <c r="F236" s="280">
        <v>0</v>
      </c>
      <c r="G236" s="280"/>
      <c r="H236" s="280"/>
      <c r="I236" s="280"/>
      <c r="J236" s="280">
        <v>2237811.58</v>
      </c>
      <c r="K236" s="280"/>
      <c r="L236" s="280"/>
      <c r="M236" s="287"/>
      <c r="N236" s="280"/>
    </row>
    <row r="237" spans="1:14" s="291" customFormat="1" ht="36" customHeight="1" x14ac:dyDescent="0.25">
      <c r="A237" s="285" t="s">
        <v>967</v>
      </c>
      <c r="B237" s="293" t="s">
        <v>1309</v>
      </c>
      <c r="C237" s="280">
        <v>16</v>
      </c>
      <c r="D237" s="280"/>
      <c r="E237" s="280">
        <v>0</v>
      </c>
      <c r="F237" s="280">
        <v>0</v>
      </c>
      <c r="G237" s="280"/>
      <c r="H237" s="280"/>
      <c r="I237" s="280">
        <v>16</v>
      </c>
      <c r="J237" s="280"/>
      <c r="K237" s="280"/>
      <c r="L237" s="280"/>
      <c r="M237" s="287"/>
      <c r="N237" s="280"/>
    </row>
    <row r="238" spans="1:14" s="291" customFormat="1" ht="36" customHeight="1" x14ac:dyDescent="0.25">
      <c r="A238" s="285" t="s">
        <v>968</v>
      </c>
      <c r="B238" s="293" t="s">
        <v>1310</v>
      </c>
      <c r="C238" s="280"/>
      <c r="D238" s="280">
        <v>16</v>
      </c>
      <c r="E238" s="280">
        <v>0</v>
      </c>
      <c r="F238" s="280">
        <v>0</v>
      </c>
      <c r="G238" s="280"/>
      <c r="H238" s="280"/>
      <c r="I238" s="280"/>
      <c r="J238" s="280">
        <v>16</v>
      </c>
      <c r="K238" s="280"/>
      <c r="L238" s="280"/>
      <c r="M238" s="287"/>
      <c r="N238" s="280"/>
    </row>
    <row r="239" spans="1:14" s="277" customFormat="1" ht="30" customHeight="1" x14ac:dyDescent="0.2">
      <c r="A239" s="267">
        <v>8</v>
      </c>
      <c r="B239" s="268" t="s">
        <v>542</v>
      </c>
      <c r="C239" s="269">
        <v>0</v>
      </c>
      <c r="D239" s="269">
        <v>0</v>
      </c>
      <c r="E239" s="269">
        <v>5236592306.1800003</v>
      </c>
      <c r="F239" s="269">
        <v>5236592306.1800003</v>
      </c>
      <c r="G239" s="269"/>
      <c r="H239" s="269"/>
      <c r="I239" s="269">
        <v>0</v>
      </c>
      <c r="J239" s="269">
        <v>0</v>
      </c>
      <c r="K239" s="269">
        <v>0</v>
      </c>
      <c r="L239" s="269">
        <v>0</v>
      </c>
      <c r="M239" s="269">
        <v>0</v>
      </c>
      <c r="N239" s="269">
        <v>0</v>
      </c>
    </row>
    <row r="240" spans="1:14" s="277" customFormat="1" ht="32.25" customHeight="1" x14ac:dyDescent="0.2">
      <c r="A240" s="271">
        <v>8.1</v>
      </c>
      <c r="B240" s="292" t="s">
        <v>543</v>
      </c>
      <c r="C240" s="273">
        <v>0</v>
      </c>
      <c r="D240" s="273">
        <v>0</v>
      </c>
      <c r="E240" s="273">
        <v>1491291228</v>
      </c>
      <c r="F240" s="273">
        <v>1491291228</v>
      </c>
      <c r="G240" s="273"/>
      <c r="H240" s="273"/>
      <c r="I240" s="273">
        <v>0</v>
      </c>
      <c r="J240" s="273">
        <v>0</v>
      </c>
      <c r="K240" s="273">
        <v>0</v>
      </c>
      <c r="L240" s="273">
        <v>0</v>
      </c>
      <c r="M240" s="273">
        <v>0</v>
      </c>
      <c r="N240" s="273">
        <v>0</v>
      </c>
    </row>
    <row r="241" spans="1:18" s="291" customFormat="1" ht="36" customHeight="1" x14ac:dyDescent="0.2">
      <c r="A241" s="285" t="s">
        <v>481</v>
      </c>
      <c r="B241" s="293" t="s">
        <v>544</v>
      </c>
      <c r="C241" s="280"/>
      <c r="D241" s="279"/>
      <c r="E241" s="280">
        <v>745645614</v>
      </c>
      <c r="F241" s="280">
        <v>745645614</v>
      </c>
      <c r="G241" s="280"/>
      <c r="H241" s="280"/>
      <c r="I241" s="280">
        <v>0</v>
      </c>
      <c r="J241" s="280"/>
      <c r="K241" s="280"/>
      <c r="L241" s="280"/>
      <c r="M241" s="280"/>
      <c r="N241" s="280"/>
      <c r="O241" s="530"/>
      <c r="P241" s="530"/>
      <c r="Q241" s="530"/>
      <c r="R241" s="530"/>
    </row>
    <row r="242" spans="1:18" s="291" customFormat="1" ht="36" customHeight="1" x14ac:dyDescent="0.2">
      <c r="A242" s="285" t="s">
        <v>482</v>
      </c>
      <c r="B242" s="293" t="s">
        <v>545</v>
      </c>
      <c r="C242" s="280"/>
      <c r="D242" s="279"/>
      <c r="E242" s="280">
        <v>126236421.03</v>
      </c>
      <c r="F242" s="280">
        <v>126236421.03</v>
      </c>
      <c r="G242" s="280"/>
      <c r="H242" s="280"/>
      <c r="I242" s="280"/>
      <c r="J242" s="280">
        <v>0</v>
      </c>
      <c r="K242" s="280"/>
      <c r="L242" s="280"/>
      <c r="M242" s="280"/>
      <c r="N242" s="280"/>
      <c r="O242" s="530"/>
      <c r="P242" s="530"/>
      <c r="Q242" s="530"/>
      <c r="R242" s="530"/>
    </row>
    <row r="243" spans="1:18" s="291" customFormat="1" ht="36" customHeight="1" x14ac:dyDescent="0.2">
      <c r="A243" s="285" t="s">
        <v>483</v>
      </c>
      <c r="B243" s="293" t="s">
        <v>546</v>
      </c>
      <c r="C243" s="280"/>
      <c r="D243" s="279"/>
      <c r="E243" s="280">
        <v>0</v>
      </c>
      <c r="F243" s="280">
        <v>0</v>
      </c>
      <c r="G243" s="280"/>
      <c r="H243" s="280"/>
      <c r="I243" s="280"/>
      <c r="J243" s="280">
        <v>0</v>
      </c>
      <c r="K243" s="280"/>
      <c r="L243" s="280"/>
      <c r="M243" s="280"/>
      <c r="N243" s="280"/>
      <c r="O243" s="530"/>
      <c r="P243" s="530"/>
      <c r="Q243" s="530"/>
      <c r="R243" s="530"/>
    </row>
    <row r="244" spans="1:18" s="291" customFormat="1" ht="36" customHeight="1" x14ac:dyDescent="0.2">
      <c r="A244" s="285" t="s">
        <v>484</v>
      </c>
      <c r="B244" s="293" t="s">
        <v>547</v>
      </c>
      <c r="C244" s="280"/>
      <c r="D244" s="279"/>
      <c r="E244" s="280">
        <v>0</v>
      </c>
      <c r="F244" s="280">
        <v>0</v>
      </c>
      <c r="G244" s="280"/>
      <c r="H244" s="280"/>
      <c r="I244" s="280"/>
      <c r="J244" s="280">
        <v>0</v>
      </c>
      <c r="K244" s="280"/>
      <c r="L244" s="280"/>
      <c r="M244" s="280"/>
      <c r="N244" s="280"/>
      <c r="O244" s="530"/>
      <c r="P244" s="530"/>
      <c r="Q244" s="530"/>
      <c r="R244" s="530"/>
    </row>
    <row r="245" spans="1:18" s="291" customFormat="1" ht="36" customHeight="1" x14ac:dyDescent="0.2">
      <c r="A245" s="285" t="s">
        <v>485</v>
      </c>
      <c r="B245" s="293" t="s">
        <v>548</v>
      </c>
      <c r="C245" s="280"/>
      <c r="D245" s="279"/>
      <c r="E245" s="280">
        <v>619409192.97000003</v>
      </c>
      <c r="F245" s="280">
        <v>619409192.97000003</v>
      </c>
      <c r="G245" s="280"/>
      <c r="H245" s="280"/>
      <c r="I245" s="280"/>
      <c r="J245" s="280">
        <v>0</v>
      </c>
      <c r="K245" s="280"/>
      <c r="L245" s="280"/>
      <c r="M245" s="280"/>
      <c r="N245" s="280"/>
      <c r="O245" s="530"/>
      <c r="P245" s="530"/>
      <c r="Q245" s="530"/>
      <c r="R245" s="530"/>
    </row>
    <row r="246" spans="1:18" s="277" customFormat="1" ht="32.25" customHeight="1" x14ac:dyDescent="0.2">
      <c r="A246" s="271">
        <v>8.1999999999999993</v>
      </c>
      <c r="B246" s="292" t="s">
        <v>549</v>
      </c>
      <c r="C246" s="273">
        <v>0</v>
      </c>
      <c r="D246" s="273">
        <v>0</v>
      </c>
      <c r="E246" s="273">
        <v>3745301078.1800003</v>
      </c>
      <c r="F246" s="273">
        <v>3745301078.1800003</v>
      </c>
      <c r="G246" s="273"/>
      <c r="H246" s="273"/>
      <c r="I246" s="273">
        <v>0</v>
      </c>
      <c r="J246" s="273">
        <v>0</v>
      </c>
      <c r="K246" s="273">
        <v>0</v>
      </c>
      <c r="L246" s="273">
        <v>0</v>
      </c>
      <c r="M246" s="273">
        <v>0</v>
      </c>
      <c r="N246" s="273">
        <v>0</v>
      </c>
    </row>
    <row r="247" spans="1:18" s="291" customFormat="1" ht="36" customHeight="1" x14ac:dyDescent="0.25">
      <c r="A247" s="285" t="s">
        <v>486</v>
      </c>
      <c r="B247" s="293" t="s">
        <v>550</v>
      </c>
      <c r="C247" s="280"/>
      <c r="D247" s="279"/>
      <c r="E247" s="280">
        <v>685715570.15999997</v>
      </c>
      <c r="F247" s="280">
        <v>685715570.15999997</v>
      </c>
      <c r="G247" s="280"/>
      <c r="H247" s="280"/>
      <c r="I247" s="280"/>
      <c r="J247" s="280">
        <v>0</v>
      </c>
      <c r="K247" s="280"/>
      <c r="L247" s="280"/>
      <c r="M247" s="287"/>
      <c r="N247" s="280"/>
    </row>
    <row r="248" spans="1:18" s="291" customFormat="1" ht="36" customHeight="1" x14ac:dyDescent="0.25">
      <c r="A248" s="285" t="s">
        <v>487</v>
      </c>
      <c r="B248" s="293" t="s">
        <v>551</v>
      </c>
      <c r="C248" s="280"/>
      <c r="D248" s="279"/>
      <c r="E248" s="280">
        <v>685803609.02999997</v>
      </c>
      <c r="F248" s="280">
        <v>685803609.03000009</v>
      </c>
      <c r="G248" s="280"/>
      <c r="H248" s="280"/>
      <c r="I248" s="280">
        <v>0</v>
      </c>
      <c r="J248" s="280"/>
      <c r="K248" s="280"/>
      <c r="L248" s="280"/>
      <c r="M248" s="287"/>
      <c r="N248" s="280"/>
    </row>
    <row r="249" spans="1:18" s="291" customFormat="1" ht="36" customHeight="1" x14ac:dyDescent="0.25">
      <c r="A249" s="285" t="s">
        <v>488</v>
      </c>
      <c r="B249" s="293" t="s">
        <v>552</v>
      </c>
      <c r="C249" s="280"/>
      <c r="D249" s="279"/>
      <c r="E249" s="280">
        <v>0</v>
      </c>
      <c r="F249" s="280">
        <v>0</v>
      </c>
      <c r="G249" s="280"/>
      <c r="H249" s="280"/>
      <c r="I249" s="280"/>
      <c r="J249" s="280">
        <v>0</v>
      </c>
      <c r="K249" s="280"/>
      <c r="L249" s="280"/>
      <c r="M249" s="287"/>
      <c r="N249" s="280"/>
    </row>
    <row r="250" spans="1:18" s="291" customFormat="1" ht="36" customHeight="1" x14ac:dyDescent="0.25">
      <c r="A250" s="285" t="s">
        <v>489</v>
      </c>
      <c r="B250" s="293" t="s">
        <v>553</v>
      </c>
      <c r="C250" s="280"/>
      <c r="D250" s="279"/>
      <c r="E250" s="280">
        <v>629247046.71000004</v>
      </c>
      <c r="F250" s="280">
        <v>629247046.71000004</v>
      </c>
      <c r="G250" s="280"/>
      <c r="H250" s="280"/>
      <c r="I250" s="280">
        <v>0</v>
      </c>
      <c r="J250" s="280"/>
      <c r="K250" s="280"/>
      <c r="L250" s="280"/>
      <c r="M250" s="287"/>
      <c r="N250" s="280"/>
    </row>
    <row r="251" spans="1:18" s="291" customFormat="1" ht="36" customHeight="1" x14ac:dyDescent="0.25">
      <c r="A251" s="285" t="s">
        <v>490</v>
      </c>
      <c r="B251" s="293" t="s">
        <v>554</v>
      </c>
      <c r="C251" s="280"/>
      <c r="D251" s="279"/>
      <c r="E251" s="280">
        <v>629159007.84000003</v>
      </c>
      <c r="F251" s="280">
        <v>629159007.84000003</v>
      </c>
      <c r="G251" s="280"/>
      <c r="H251" s="280"/>
      <c r="I251" s="280">
        <v>0</v>
      </c>
      <c r="J251" s="280"/>
      <c r="K251" s="280"/>
      <c r="L251" s="280"/>
      <c r="M251" s="287"/>
      <c r="N251" s="280"/>
    </row>
    <row r="252" spans="1:18" s="291" customFormat="1" ht="36" customHeight="1" x14ac:dyDescent="0.25">
      <c r="A252" s="285" t="s">
        <v>491</v>
      </c>
      <c r="B252" s="293" t="s">
        <v>555</v>
      </c>
      <c r="C252" s="280"/>
      <c r="D252" s="279"/>
      <c r="E252" s="280">
        <v>557687922.22000003</v>
      </c>
      <c r="F252" s="280">
        <v>557687922.22000003</v>
      </c>
      <c r="G252" s="280"/>
      <c r="H252" s="280"/>
      <c r="I252" s="280">
        <v>0</v>
      </c>
      <c r="J252" s="280"/>
      <c r="K252" s="280"/>
      <c r="L252" s="280"/>
      <c r="M252" s="287"/>
      <c r="N252" s="280"/>
    </row>
    <row r="253" spans="1:18" s="291" customFormat="1" ht="36" customHeight="1" x14ac:dyDescent="0.25">
      <c r="A253" s="285" t="s">
        <v>492</v>
      </c>
      <c r="B253" s="293" t="s">
        <v>556</v>
      </c>
      <c r="C253" s="280"/>
      <c r="D253" s="279"/>
      <c r="E253" s="280">
        <v>557687922.22000003</v>
      </c>
      <c r="F253" s="280">
        <v>557687922.22000003</v>
      </c>
      <c r="G253" s="280"/>
      <c r="H253" s="280"/>
      <c r="I253" s="280">
        <v>0</v>
      </c>
      <c r="J253" s="280"/>
      <c r="K253" s="280"/>
      <c r="L253" s="280"/>
      <c r="M253" s="287"/>
      <c r="N253" s="280"/>
    </row>
    <row r="254" spans="1:18" s="277" customFormat="1" ht="30" customHeight="1" x14ac:dyDescent="0.2">
      <c r="A254" s="267">
        <v>9</v>
      </c>
      <c r="B254" s="268" t="s">
        <v>557</v>
      </c>
      <c r="C254" s="269">
        <v>0</v>
      </c>
      <c r="D254" s="269">
        <v>0</v>
      </c>
      <c r="E254" s="269">
        <v>81220900.49000001</v>
      </c>
      <c r="F254" s="269">
        <v>81220900.49000001</v>
      </c>
      <c r="G254" s="269"/>
      <c r="H254" s="269"/>
      <c r="I254" s="269">
        <v>0</v>
      </c>
      <c r="J254" s="269">
        <v>0</v>
      </c>
      <c r="K254" s="269">
        <v>0</v>
      </c>
      <c r="L254" s="269">
        <v>0</v>
      </c>
      <c r="M254" s="269">
        <v>0</v>
      </c>
      <c r="N254" s="269">
        <v>0</v>
      </c>
    </row>
    <row r="255" spans="1:18" s="277" customFormat="1" ht="32.25" customHeight="1" x14ac:dyDescent="0.2">
      <c r="A255" s="346">
        <v>9.1</v>
      </c>
      <c r="B255" s="347" t="s">
        <v>558</v>
      </c>
      <c r="C255" s="276"/>
      <c r="D255" s="276"/>
      <c r="E255" s="276">
        <v>0</v>
      </c>
      <c r="F255" s="276">
        <v>0</v>
      </c>
      <c r="G255" s="276"/>
      <c r="H255" s="276"/>
      <c r="I255" s="276">
        <v>0</v>
      </c>
      <c r="J255" s="276"/>
      <c r="K255" s="276"/>
      <c r="L255" s="276"/>
      <c r="M255" s="276">
        <v>0</v>
      </c>
      <c r="N255" s="276"/>
    </row>
    <row r="256" spans="1:18" s="277" customFormat="1" ht="32.25" customHeight="1" x14ac:dyDescent="0.2">
      <c r="A256" s="346">
        <v>9.1999999999999993</v>
      </c>
      <c r="B256" s="347" t="s">
        <v>559</v>
      </c>
      <c r="C256" s="276"/>
      <c r="D256" s="276"/>
      <c r="E256" s="276">
        <v>9749814.8699999992</v>
      </c>
      <c r="F256" s="276">
        <v>9749814.8699999992</v>
      </c>
      <c r="G256" s="276"/>
      <c r="H256" s="276"/>
      <c r="I256" s="276">
        <v>0</v>
      </c>
      <c r="J256" s="276"/>
      <c r="K256" s="276"/>
      <c r="L256" s="276"/>
      <c r="M256" s="276">
        <v>0</v>
      </c>
      <c r="N256" s="276"/>
    </row>
    <row r="257" spans="1:14" s="277" customFormat="1" ht="32.25" customHeight="1" x14ac:dyDescent="0.2">
      <c r="A257" s="346">
        <v>9.3000000000000007</v>
      </c>
      <c r="B257" s="347" t="s">
        <v>560</v>
      </c>
      <c r="C257" s="276"/>
      <c r="D257" s="276"/>
      <c r="E257" s="276">
        <v>71471085.620000005</v>
      </c>
      <c r="F257" s="276">
        <v>71471085.620000005</v>
      </c>
      <c r="G257" s="276"/>
      <c r="H257" s="276"/>
      <c r="I257" s="276">
        <v>0</v>
      </c>
      <c r="J257" s="276"/>
      <c r="K257" s="276"/>
      <c r="L257" s="276"/>
      <c r="M257" s="276">
        <v>0</v>
      </c>
      <c r="N257" s="276"/>
    </row>
    <row r="258" spans="1:14" s="291" customFormat="1" ht="36" hidden="1" customHeight="1" x14ac:dyDescent="0.2">
      <c r="A258" s="285" t="s">
        <v>369</v>
      </c>
      <c r="B258" s="183" t="s">
        <v>244</v>
      </c>
      <c r="C258" s="280"/>
      <c r="D258" s="280"/>
      <c r="E258" s="280"/>
      <c r="F258" s="280">
        <v>0</v>
      </c>
      <c r="G258" s="280"/>
      <c r="H258" s="280"/>
      <c r="I258" s="280">
        <v>0</v>
      </c>
      <c r="J258" s="280"/>
      <c r="K258" s="280"/>
      <c r="L258" s="280"/>
      <c r="M258" s="280">
        <v>0</v>
      </c>
      <c r="N258" s="280"/>
    </row>
    <row r="259" spans="1:14" s="291" customFormat="1" ht="36" hidden="1" customHeight="1" x14ac:dyDescent="0.2">
      <c r="A259" s="285" t="s">
        <v>371</v>
      </c>
      <c r="B259" s="183" t="s">
        <v>245</v>
      </c>
      <c r="C259" s="280"/>
      <c r="D259" s="280"/>
      <c r="E259" s="280"/>
      <c r="F259" s="280">
        <v>0</v>
      </c>
      <c r="G259" s="280"/>
      <c r="H259" s="280"/>
      <c r="I259" s="280">
        <v>0</v>
      </c>
      <c r="J259" s="280"/>
      <c r="K259" s="280"/>
      <c r="L259" s="280">
        <v>0</v>
      </c>
      <c r="M259" s="280">
        <v>0</v>
      </c>
      <c r="N259" s="280"/>
    </row>
    <row r="260" spans="1:14" s="297" customFormat="1" ht="30" customHeight="1" x14ac:dyDescent="0.2">
      <c r="A260" s="295"/>
      <c r="B260" s="296" t="s">
        <v>132</v>
      </c>
      <c r="C260" s="354">
        <v>942130447.8499999</v>
      </c>
      <c r="D260" s="354">
        <v>942130447.85000002</v>
      </c>
      <c r="E260" s="354">
        <v>7803358975.5900002</v>
      </c>
      <c r="F260" s="354">
        <v>7803358975.5900002</v>
      </c>
      <c r="G260" s="354">
        <v>0</v>
      </c>
      <c r="H260" s="354">
        <v>0</v>
      </c>
      <c r="I260" s="354">
        <v>1587028162.5699999</v>
      </c>
      <c r="J260" s="354">
        <v>1587028162.5699999</v>
      </c>
      <c r="K260" s="354">
        <v>572358488.59000003</v>
      </c>
      <c r="L260" s="354">
        <v>572358488.59000003</v>
      </c>
      <c r="M260" s="354">
        <v>758187632.28999996</v>
      </c>
      <c r="N260" s="354">
        <v>758187632.29000008</v>
      </c>
    </row>
    <row r="261" spans="1:14" s="298" customFormat="1" ht="21" customHeight="1" x14ac:dyDescent="0.2">
      <c r="C261" s="439">
        <v>0</v>
      </c>
      <c r="D261" s="439"/>
      <c r="E261" s="439">
        <v>0</v>
      </c>
      <c r="F261" s="637">
        <v>0</v>
      </c>
      <c r="G261" s="637"/>
      <c r="H261" s="637"/>
      <c r="I261" s="637">
        <v>0</v>
      </c>
      <c r="J261" s="637"/>
      <c r="K261" s="637">
        <v>0</v>
      </c>
      <c r="L261" s="637"/>
      <c r="M261" s="637">
        <v>0</v>
      </c>
      <c r="N261" s="529"/>
    </row>
    <row r="262" spans="1:14" s="298" customFormat="1" ht="21" customHeight="1" x14ac:dyDescent="0.2">
      <c r="A262" s="301" t="s">
        <v>561</v>
      </c>
      <c r="C262" s="299"/>
      <c r="D262" s="299"/>
      <c r="E262" s="299"/>
      <c r="F262" s="299"/>
      <c r="G262" s="299"/>
      <c r="H262" s="299"/>
      <c r="I262" s="299"/>
      <c r="J262" s="299"/>
      <c r="K262" s="300"/>
      <c r="L262" s="299"/>
      <c r="M262" s="299"/>
      <c r="N262" s="299"/>
    </row>
    <row r="263" spans="1:14" s="298" customFormat="1" ht="21" customHeight="1" x14ac:dyDescent="0.2">
      <c r="A263" s="301"/>
      <c r="C263" s="299"/>
      <c r="D263" s="299"/>
      <c r="E263" s="299"/>
      <c r="F263" s="299"/>
      <c r="G263" s="299"/>
      <c r="H263" s="299"/>
      <c r="I263" s="299"/>
      <c r="J263" s="299"/>
      <c r="K263" s="300"/>
      <c r="L263" s="299"/>
      <c r="M263" s="299"/>
      <c r="N263" s="299"/>
    </row>
    <row r="264" spans="1:14" s="298" customFormat="1" ht="21" hidden="1" customHeight="1" x14ac:dyDescent="0.2">
      <c r="B264" s="311" t="s">
        <v>919</v>
      </c>
      <c r="C264" s="299"/>
      <c r="D264" s="299"/>
      <c r="E264" s="299"/>
      <c r="F264" s="299"/>
      <c r="G264" s="299"/>
      <c r="H264" s="299"/>
      <c r="I264" s="299"/>
      <c r="J264" s="299"/>
      <c r="K264" s="300"/>
      <c r="L264" s="299"/>
      <c r="M264" s="299"/>
      <c r="N264" s="299"/>
    </row>
    <row r="265" spans="1:14" s="298" customFormat="1" ht="21" hidden="1" customHeight="1" x14ac:dyDescent="0.2">
      <c r="A265" s="308">
        <v>9008</v>
      </c>
      <c r="B265" s="309" t="s">
        <v>154</v>
      </c>
      <c r="C265" s="310">
        <v>215855633.38999999</v>
      </c>
      <c r="D265" s="310"/>
      <c r="E265" s="310">
        <v>58360301.259999998</v>
      </c>
      <c r="F265" s="310">
        <v>31590775.399999999</v>
      </c>
      <c r="G265" s="310"/>
      <c r="H265" s="310"/>
      <c r="I265" s="310">
        <v>242625159.24999997</v>
      </c>
      <c r="J265" s="310">
        <v>0</v>
      </c>
      <c r="K265" s="300"/>
      <c r="L265" s="299"/>
      <c r="M265" s="299"/>
      <c r="N265" s="299"/>
    </row>
    <row r="266" spans="1:14" s="298" customFormat="1" ht="21" hidden="1" customHeight="1" x14ac:dyDescent="0.2">
      <c r="A266" s="308">
        <v>9010</v>
      </c>
      <c r="B266" s="309" t="s">
        <v>155</v>
      </c>
      <c r="C266" s="310">
        <v>25695570.989999998</v>
      </c>
      <c r="D266" s="310"/>
      <c r="E266" s="310">
        <v>0</v>
      </c>
      <c r="F266" s="310">
        <v>25695570.989999998</v>
      </c>
      <c r="G266" s="310"/>
      <c r="H266" s="310"/>
      <c r="I266" s="310">
        <v>0</v>
      </c>
      <c r="J266" s="310">
        <v>0</v>
      </c>
      <c r="K266" s="300"/>
      <c r="L266" s="299"/>
      <c r="M266" s="299"/>
      <c r="N266" s="299"/>
    </row>
    <row r="267" spans="1:14" s="298" customFormat="1" ht="21" hidden="1" customHeight="1" x14ac:dyDescent="0.2">
      <c r="A267" s="308">
        <v>9016</v>
      </c>
      <c r="B267" s="309" t="s">
        <v>78</v>
      </c>
      <c r="C267" s="310">
        <v>345096.74</v>
      </c>
      <c r="D267" s="310"/>
      <c r="E267" s="310">
        <v>35262.080000000002</v>
      </c>
      <c r="F267" s="310">
        <v>11817.37</v>
      </c>
      <c r="G267" s="310"/>
      <c r="H267" s="310"/>
      <c r="I267" s="310">
        <v>368541.45</v>
      </c>
      <c r="J267" s="310">
        <v>0</v>
      </c>
      <c r="K267" s="300"/>
      <c r="L267" s="299"/>
      <c r="M267" s="299"/>
      <c r="N267" s="299"/>
    </row>
    <row r="268" spans="1:14" s="298" customFormat="1" ht="21" hidden="1" customHeight="1" x14ac:dyDescent="0.2">
      <c r="A268" s="308">
        <v>9022</v>
      </c>
      <c r="B268" s="309" t="s">
        <v>93</v>
      </c>
      <c r="C268" s="310">
        <v>1048379.4</v>
      </c>
      <c r="D268" s="310"/>
      <c r="E268" s="310">
        <v>0</v>
      </c>
      <c r="F268" s="310">
        <v>0</v>
      </c>
      <c r="G268" s="310"/>
      <c r="H268" s="310"/>
      <c r="I268" s="310">
        <v>1048379.4</v>
      </c>
      <c r="J268" s="310">
        <v>0</v>
      </c>
      <c r="K268" s="300"/>
      <c r="L268" s="299"/>
      <c r="M268" s="299"/>
      <c r="N268" s="299"/>
    </row>
    <row r="269" spans="1:14" s="298" customFormat="1" ht="21" hidden="1" customHeight="1" x14ac:dyDescent="0.2">
      <c r="A269" s="308">
        <v>9024</v>
      </c>
      <c r="B269" s="309" t="s">
        <v>97</v>
      </c>
      <c r="C269" s="310">
        <v>1</v>
      </c>
      <c r="D269" s="310"/>
      <c r="E269" s="310">
        <v>0</v>
      </c>
      <c r="F269" s="310">
        <v>0</v>
      </c>
      <c r="G269" s="310"/>
      <c r="H269" s="310"/>
      <c r="I269" s="310">
        <v>1</v>
      </c>
      <c r="J269" s="310">
        <v>0</v>
      </c>
      <c r="K269" s="300"/>
      <c r="L269" s="299"/>
      <c r="M269" s="299"/>
      <c r="N269" s="299"/>
    </row>
    <row r="270" spans="1:14" s="298" customFormat="1" ht="21" hidden="1" customHeight="1" x14ac:dyDescent="0.2">
      <c r="A270" s="308">
        <v>9026</v>
      </c>
      <c r="B270" s="309" t="s">
        <v>111</v>
      </c>
      <c r="C270" s="310">
        <v>0.01</v>
      </c>
      <c r="D270" s="310"/>
      <c r="E270" s="310">
        <v>81129812.590000004</v>
      </c>
      <c r="F270" s="310">
        <v>81129812.599999994</v>
      </c>
      <c r="G270" s="310"/>
      <c r="H270" s="310"/>
      <c r="I270" s="310">
        <v>0</v>
      </c>
      <c r="J270" s="310">
        <v>0</v>
      </c>
      <c r="K270" s="300"/>
      <c r="L270" s="299"/>
      <c r="M270" s="299"/>
      <c r="N270" s="299"/>
    </row>
    <row r="271" spans="1:14" s="298" customFormat="1" ht="21" hidden="1" customHeight="1" x14ac:dyDescent="0.2">
      <c r="A271" s="308">
        <v>9030</v>
      </c>
      <c r="B271" s="309" t="s">
        <v>954</v>
      </c>
      <c r="C271" s="310">
        <v>11</v>
      </c>
      <c r="D271" s="310"/>
      <c r="E271" s="310">
        <v>0</v>
      </c>
      <c r="F271" s="310">
        <v>0</v>
      </c>
      <c r="G271" s="310"/>
      <c r="H271" s="310"/>
      <c r="I271" s="310">
        <v>11</v>
      </c>
      <c r="J271" s="310">
        <v>0</v>
      </c>
      <c r="K271" s="300"/>
      <c r="L271" s="299"/>
      <c r="M271" s="299"/>
      <c r="N271" s="299"/>
    </row>
    <row r="272" spans="1:14" s="298" customFormat="1" ht="21" hidden="1" customHeight="1" x14ac:dyDescent="0.2">
      <c r="A272" s="308">
        <v>9032</v>
      </c>
      <c r="B272" s="309" t="s">
        <v>932</v>
      </c>
      <c r="C272" s="310">
        <v>0</v>
      </c>
      <c r="D272" s="310"/>
      <c r="E272" s="310">
        <v>0</v>
      </c>
      <c r="F272" s="310">
        <v>0</v>
      </c>
      <c r="G272" s="310"/>
      <c r="H272" s="310"/>
      <c r="I272" s="310">
        <v>0</v>
      </c>
      <c r="J272" s="310">
        <v>0</v>
      </c>
      <c r="K272" s="300"/>
      <c r="L272" s="299"/>
      <c r="M272" s="299"/>
      <c r="N272" s="299"/>
    </row>
    <row r="273" spans="1:14" s="298" customFormat="1" ht="21" hidden="1" customHeight="1" x14ac:dyDescent="0.2">
      <c r="A273" s="308"/>
      <c r="B273" s="309"/>
      <c r="C273" s="310"/>
      <c r="D273" s="310"/>
      <c r="E273" s="310"/>
      <c r="F273" s="310"/>
      <c r="G273" s="310"/>
      <c r="H273" s="310"/>
      <c r="I273" s="310"/>
      <c r="J273" s="310"/>
      <c r="K273" s="300"/>
      <c r="L273" s="299"/>
      <c r="M273" s="299"/>
      <c r="N273" s="299"/>
    </row>
    <row r="274" spans="1:14" s="298" customFormat="1" ht="21" hidden="1" customHeight="1" x14ac:dyDescent="0.2">
      <c r="A274" s="308"/>
      <c r="B274" s="311" t="s">
        <v>542</v>
      </c>
      <c r="C274" s="310"/>
      <c r="D274" s="310"/>
      <c r="E274" s="310"/>
      <c r="F274" s="310"/>
      <c r="G274" s="310"/>
      <c r="H274" s="310"/>
      <c r="I274" s="310"/>
      <c r="J274" s="310"/>
      <c r="K274" s="300"/>
      <c r="L274" s="299"/>
      <c r="M274" s="299"/>
      <c r="N274" s="299"/>
    </row>
    <row r="275" spans="1:14" s="298" customFormat="1" ht="21" hidden="1" customHeight="1" x14ac:dyDescent="0.2">
      <c r="A275" s="308" t="s">
        <v>481</v>
      </c>
      <c r="B275" s="309" t="s">
        <v>921</v>
      </c>
      <c r="C275" s="310"/>
      <c r="D275" s="310"/>
      <c r="E275" s="310"/>
      <c r="F275" s="310"/>
      <c r="G275" s="310"/>
      <c r="H275" s="310"/>
      <c r="I275" s="310"/>
      <c r="J275" s="310">
        <v>793811186</v>
      </c>
      <c r="K275" s="300"/>
      <c r="L275" s="299"/>
      <c r="M275" s="299"/>
      <c r="N275" s="299"/>
    </row>
    <row r="276" spans="1:14" s="298" customFormat="1" ht="21" hidden="1" customHeight="1" x14ac:dyDescent="0.2">
      <c r="A276" s="308" t="s">
        <v>482</v>
      </c>
      <c r="B276" s="309" t="s">
        <v>922</v>
      </c>
      <c r="C276" s="310"/>
      <c r="D276" s="310"/>
      <c r="E276" s="310"/>
      <c r="F276" s="310"/>
      <c r="G276" s="310"/>
      <c r="H276" s="310"/>
      <c r="I276" s="310"/>
      <c r="J276" s="310">
        <v>793811186</v>
      </c>
      <c r="K276" s="300"/>
      <c r="L276" s="299"/>
      <c r="M276" s="299"/>
      <c r="N276" s="299"/>
    </row>
    <row r="277" spans="1:14" s="298" customFormat="1" ht="21" hidden="1" customHeight="1" x14ac:dyDescent="0.2">
      <c r="A277" s="308" t="s">
        <v>483</v>
      </c>
      <c r="B277" s="309" t="s">
        <v>931</v>
      </c>
      <c r="C277" s="310"/>
      <c r="D277" s="310"/>
      <c r="E277" s="310"/>
      <c r="F277" s="310"/>
      <c r="G277" s="310"/>
      <c r="H277" s="310"/>
      <c r="I277" s="310"/>
      <c r="J277" s="310">
        <v>862452381.89999998</v>
      </c>
      <c r="K277" s="300"/>
      <c r="L277" s="299"/>
      <c r="M277" s="299"/>
      <c r="N277" s="299"/>
    </row>
    <row r="278" spans="1:14" s="298" customFormat="1" ht="21" hidden="1" customHeight="1" x14ac:dyDescent="0.2">
      <c r="A278" s="308" t="s">
        <v>484</v>
      </c>
      <c r="B278" s="309" t="s">
        <v>923</v>
      </c>
      <c r="C278" s="310"/>
      <c r="D278" s="310"/>
      <c r="E278" s="310"/>
      <c r="F278" s="310"/>
      <c r="G278" s="310"/>
      <c r="H278" s="310"/>
      <c r="I278" s="310"/>
      <c r="J278" s="310">
        <v>846699481.61000001</v>
      </c>
      <c r="K278" s="300"/>
      <c r="L278" s="299"/>
      <c r="M278" s="299"/>
      <c r="N278" s="299"/>
    </row>
    <row r="279" spans="1:14" s="298" customFormat="1" ht="21" hidden="1" customHeight="1" x14ac:dyDescent="0.2">
      <c r="A279" s="308" t="s">
        <v>485</v>
      </c>
      <c r="B279" s="309" t="s">
        <v>924</v>
      </c>
      <c r="C279" s="310"/>
      <c r="D279" s="310"/>
      <c r="E279" s="310"/>
      <c r="F279" s="310"/>
      <c r="G279" s="310"/>
      <c r="H279" s="310"/>
      <c r="I279" s="310"/>
      <c r="J279" s="310">
        <v>840164769</v>
      </c>
      <c r="K279" s="300"/>
      <c r="L279" s="299"/>
      <c r="M279" s="299"/>
      <c r="N279" s="299"/>
    </row>
    <row r="280" spans="1:14" s="298" customFormat="1" ht="21" hidden="1" customHeight="1" x14ac:dyDescent="0.2">
      <c r="A280" s="308" t="s">
        <v>486</v>
      </c>
      <c r="B280" s="309" t="s">
        <v>920</v>
      </c>
      <c r="C280" s="310"/>
      <c r="D280" s="310"/>
      <c r="E280" s="310"/>
      <c r="F280" s="310"/>
      <c r="G280" s="310"/>
      <c r="H280" s="310"/>
      <c r="I280" s="310"/>
      <c r="J280" s="310">
        <v>733401716</v>
      </c>
      <c r="K280" s="300"/>
      <c r="L280" s="299"/>
      <c r="M280" s="299"/>
      <c r="N280" s="299"/>
    </row>
    <row r="281" spans="1:14" s="298" customFormat="1" ht="21" hidden="1" customHeight="1" x14ac:dyDescent="0.2">
      <c r="A281" s="308" t="s">
        <v>487</v>
      </c>
      <c r="B281" s="309" t="s">
        <v>925</v>
      </c>
      <c r="C281" s="310"/>
      <c r="D281" s="310"/>
      <c r="E281" s="310"/>
      <c r="F281" s="310"/>
      <c r="G281" s="310"/>
      <c r="H281" s="310"/>
      <c r="I281" s="310"/>
      <c r="J281" s="310">
        <v>841792704</v>
      </c>
      <c r="K281" s="300"/>
      <c r="L281" s="299"/>
      <c r="M281" s="299"/>
      <c r="N281" s="299"/>
    </row>
    <row r="282" spans="1:14" s="298" customFormat="1" ht="21" hidden="1" customHeight="1" x14ac:dyDescent="0.2">
      <c r="A282" s="308" t="s">
        <v>488</v>
      </c>
      <c r="B282" s="309" t="s">
        <v>926</v>
      </c>
      <c r="C282" s="310"/>
      <c r="D282" s="310"/>
      <c r="E282" s="310"/>
      <c r="F282" s="310"/>
      <c r="G282" s="310"/>
      <c r="H282" s="310"/>
      <c r="I282" s="310"/>
      <c r="J282" s="310">
        <v>20103232.679999948</v>
      </c>
      <c r="K282" s="300"/>
      <c r="L282" s="299"/>
      <c r="M282" s="299"/>
      <c r="N282" s="299"/>
    </row>
    <row r="283" spans="1:14" s="298" customFormat="1" ht="21" hidden="1" customHeight="1" x14ac:dyDescent="0.2">
      <c r="A283" s="308" t="s">
        <v>489</v>
      </c>
      <c r="B283" s="309" t="s">
        <v>927</v>
      </c>
      <c r="C283" s="310"/>
      <c r="D283" s="310"/>
      <c r="E283" s="310"/>
      <c r="F283" s="310"/>
      <c r="G283" s="310"/>
      <c r="H283" s="310"/>
      <c r="I283" s="310"/>
      <c r="J283" s="310">
        <v>821689471.32000005</v>
      </c>
      <c r="K283" s="300"/>
      <c r="L283" s="299"/>
      <c r="M283" s="299"/>
      <c r="N283" s="299"/>
    </row>
    <row r="284" spans="1:14" s="298" customFormat="1" ht="21" hidden="1" customHeight="1" x14ac:dyDescent="0.2">
      <c r="A284" s="308" t="s">
        <v>490</v>
      </c>
      <c r="B284" s="309" t="s">
        <v>928</v>
      </c>
      <c r="C284" s="310"/>
      <c r="D284" s="310"/>
      <c r="E284" s="310"/>
      <c r="F284" s="310"/>
      <c r="G284" s="310"/>
      <c r="H284" s="310"/>
      <c r="I284" s="310"/>
      <c r="J284" s="310">
        <v>819162682.54999995</v>
      </c>
      <c r="K284" s="300"/>
      <c r="L284" s="299"/>
      <c r="M284" s="299"/>
      <c r="N284" s="299"/>
    </row>
    <row r="285" spans="1:14" s="298" customFormat="1" ht="21" hidden="1" customHeight="1" x14ac:dyDescent="0.2">
      <c r="A285" s="308" t="s">
        <v>491</v>
      </c>
      <c r="B285" s="309" t="s">
        <v>929</v>
      </c>
      <c r="C285" s="310"/>
      <c r="D285" s="310"/>
      <c r="E285" s="310"/>
      <c r="F285" s="310"/>
      <c r="G285" s="310"/>
      <c r="H285" s="310"/>
      <c r="I285" s="310"/>
      <c r="J285" s="310">
        <v>808951824.53999996</v>
      </c>
      <c r="K285" s="300"/>
      <c r="L285" s="299"/>
      <c r="M285" s="299"/>
      <c r="N285" s="299"/>
    </row>
    <row r="286" spans="1:14" s="298" customFormat="1" ht="21" hidden="1" customHeight="1" x14ac:dyDescent="0.2">
      <c r="A286" s="308" t="s">
        <v>492</v>
      </c>
      <c r="B286" s="309" t="s">
        <v>930</v>
      </c>
      <c r="C286" s="310"/>
      <c r="D286" s="310"/>
      <c r="E286" s="310"/>
      <c r="F286" s="310"/>
      <c r="G286" s="310"/>
      <c r="H286" s="310"/>
      <c r="I286" s="310"/>
      <c r="J286" s="310">
        <v>808951824.53999996</v>
      </c>
      <c r="K286" s="300"/>
      <c r="L286" s="299"/>
      <c r="M286" s="299"/>
      <c r="N286" s="299"/>
    </row>
    <row r="287" spans="1:14" ht="25.5" customHeight="1" x14ac:dyDescent="0.2">
      <c r="A287" s="88"/>
    </row>
    <row r="288" spans="1:14" ht="25.5" customHeight="1" x14ac:dyDescent="0.2">
      <c r="A288" s="88"/>
    </row>
    <row r="289" spans="1:14" ht="25.5" customHeight="1" x14ac:dyDescent="0.2">
      <c r="A289" s="88"/>
    </row>
    <row r="290" spans="1:14" ht="25.5" customHeight="1" x14ac:dyDescent="0.2">
      <c r="A290" s="88"/>
    </row>
    <row r="291" spans="1:14" ht="18.75" x14ac:dyDescent="0.3">
      <c r="A291" s="1088" t="s">
        <v>575</v>
      </c>
      <c r="B291" s="1088"/>
      <c r="C291" s="1088"/>
      <c r="D291" s="1088"/>
      <c r="E291" s="1088"/>
      <c r="F291" s="303"/>
      <c r="G291" s="303"/>
      <c r="H291" s="303"/>
      <c r="I291" s="1088" t="s">
        <v>1098</v>
      </c>
      <c r="J291" s="1088"/>
      <c r="K291" s="1088"/>
      <c r="L291" s="1088"/>
      <c r="M291" s="1088"/>
      <c r="N291" s="1088"/>
    </row>
    <row r="292" spans="1:14" ht="15.75" x14ac:dyDescent="0.25">
      <c r="A292" s="1089" t="s">
        <v>265</v>
      </c>
      <c r="B292" s="1089"/>
      <c r="C292" s="1089"/>
      <c r="D292" s="1089"/>
      <c r="E292" s="1089"/>
      <c r="F292" s="304"/>
      <c r="G292" s="304"/>
      <c r="H292" s="304"/>
      <c r="I292" s="1089" t="s">
        <v>266</v>
      </c>
      <c r="J292" s="1089"/>
      <c r="K292" s="1089"/>
      <c r="L292" s="1089"/>
      <c r="M292" s="1089"/>
      <c r="N292" s="1089"/>
    </row>
  </sheetData>
  <mergeCells count="21">
    <mergeCell ref="A1:N1"/>
    <mergeCell ref="A2:N2"/>
    <mergeCell ref="A3:N3"/>
    <mergeCell ref="A5:A7"/>
    <mergeCell ref="B5:B7"/>
    <mergeCell ref="C5:D5"/>
    <mergeCell ref="E5:F5"/>
    <mergeCell ref="G5:H5"/>
    <mergeCell ref="I5:J5"/>
    <mergeCell ref="K5:L5"/>
    <mergeCell ref="A291:E291"/>
    <mergeCell ref="I291:N291"/>
    <mergeCell ref="A292:E292"/>
    <mergeCell ref="I292:N292"/>
    <mergeCell ref="M5:N5"/>
    <mergeCell ref="C6:D6"/>
    <mergeCell ref="E6:F6"/>
    <mergeCell ref="G6:H6"/>
    <mergeCell ref="I6:J6"/>
    <mergeCell ref="K6:L6"/>
    <mergeCell ref="M6:N6"/>
  </mergeCells>
  <printOptions horizontalCentered="1"/>
  <pageMargins left="0.78740157480314965" right="0.39370078740157483" top="0.59055118110236227" bottom="0.59055118110236227" header="0" footer="0"/>
  <pageSetup paperSize="14" scale="65" orientation="landscape" r:id="rId1"/>
  <headerFooter alignWithMargins="0">
    <oddFooter>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52"/>
  <sheetViews>
    <sheetView topLeftCell="A16" workbookViewId="0">
      <selection activeCell="B9" sqref="B9"/>
    </sheetView>
  </sheetViews>
  <sheetFormatPr baseColWidth="10" defaultRowHeight="15" x14ac:dyDescent="0.25"/>
  <cols>
    <col min="1" max="1" width="8.42578125" style="702" customWidth="1"/>
    <col min="2" max="2" width="58.85546875" style="702" customWidth="1"/>
    <col min="3" max="3" width="16.85546875" style="362" customWidth="1"/>
    <col min="4" max="4" width="16.5703125" style="362" customWidth="1"/>
    <col min="5" max="7" width="17" style="362" customWidth="1"/>
    <col min="8" max="8" width="16.85546875" style="362" bestFit="1" customWidth="1"/>
    <col min="9" max="9" width="11.42578125" style="362" customWidth="1"/>
    <col min="10" max="10" width="4.5703125" style="362" customWidth="1"/>
    <col min="11" max="16384" width="11.42578125" style="362"/>
  </cols>
  <sheetData>
    <row r="1" spans="1:8" ht="21" x14ac:dyDescent="0.2">
      <c r="A1" s="1190" t="s">
        <v>1099</v>
      </c>
      <c r="B1" s="1190"/>
      <c r="C1" s="1190"/>
      <c r="D1" s="1190"/>
      <c r="E1" s="1190"/>
      <c r="F1" s="1190"/>
      <c r="G1" s="1190"/>
      <c r="H1" s="1190"/>
    </row>
    <row r="2" spans="1:8" s="642" customFormat="1" ht="21" x14ac:dyDescent="0.2">
      <c r="A2" s="1191" t="s">
        <v>2189</v>
      </c>
      <c r="B2" s="1191"/>
      <c r="C2" s="1191"/>
      <c r="D2" s="1191"/>
      <c r="E2" s="1191"/>
      <c r="F2" s="1191"/>
      <c r="G2" s="1191"/>
      <c r="H2" s="1191"/>
    </row>
    <row r="3" spans="1:8" s="376" customFormat="1" x14ac:dyDescent="0.2">
      <c r="A3" s="1192" t="s">
        <v>1100</v>
      </c>
      <c r="B3" s="1192"/>
      <c r="C3" s="1192"/>
      <c r="D3" s="1192"/>
      <c r="E3" s="1192"/>
      <c r="F3" s="1192"/>
      <c r="G3" s="1192"/>
      <c r="H3" s="1192"/>
    </row>
    <row r="4" spans="1:8" s="376" customFormat="1" ht="15.75" x14ac:dyDescent="0.2">
      <c r="A4" s="643" t="s">
        <v>228</v>
      </c>
      <c r="G4" s="694"/>
      <c r="H4" s="706" t="s">
        <v>1326</v>
      </c>
    </row>
    <row r="5" spans="1:8" s="392" customFormat="1" ht="23.25" customHeight="1" x14ac:dyDescent="0.2">
      <c r="A5" s="1193" t="s">
        <v>208</v>
      </c>
      <c r="B5" s="1195" t="s">
        <v>626</v>
      </c>
      <c r="C5" s="1197" t="s">
        <v>1355</v>
      </c>
      <c r="D5" s="1198"/>
      <c r="E5" s="1198"/>
      <c r="F5" s="1198"/>
      <c r="G5" s="1198"/>
      <c r="H5" s="1198"/>
    </row>
    <row r="6" spans="1:8" s="392" customFormat="1" ht="31.5" customHeight="1" x14ac:dyDescent="0.2">
      <c r="A6" s="1194"/>
      <c r="B6" s="1196"/>
      <c r="C6" s="682" t="s">
        <v>1356</v>
      </c>
      <c r="D6" s="682" t="s">
        <v>1357</v>
      </c>
      <c r="E6" s="682" t="s">
        <v>638</v>
      </c>
      <c r="F6" s="683" t="s">
        <v>639</v>
      </c>
      <c r="G6" s="684" t="s">
        <v>1358</v>
      </c>
      <c r="H6" s="685" t="s">
        <v>28</v>
      </c>
    </row>
    <row r="7" spans="1:8" s="693" customFormat="1" ht="21.75" customHeight="1" x14ac:dyDescent="0.25">
      <c r="A7" s="695"/>
      <c r="B7" s="696" t="s">
        <v>628</v>
      </c>
      <c r="C7" s="707">
        <v>685715570</v>
      </c>
      <c r="D7" s="707">
        <v>0</v>
      </c>
      <c r="E7" s="707">
        <v>685715570</v>
      </c>
      <c r="F7" s="707">
        <v>604409192.93999994</v>
      </c>
      <c r="G7" s="707">
        <v>604409192.93999994</v>
      </c>
      <c r="H7" s="707">
        <v>-81306377.060000062</v>
      </c>
    </row>
    <row r="8" spans="1:8" s="638" customFormat="1" ht="21.75" customHeight="1" x14ac:dyDescent="0.25">
      <c r="A8" s="703" t="s">
        <v>209</v>
      </c>
      <c r="B8" s="697" t="s">
        <v>427</v>
      </c>
      <c r="C8" s="708">
        <v>123474860</v>
      </c>
      <c r="D8" s="708">
        <v>0</v>
      </c>
      <c r="E8" s="708">
        <v>123474860</v>
      </c>
      <c r="F8" s="708">
        <v>128695539.58999997</v>
      </c>
      <c r="G8" s="708">
        <v>128695539.58999997</v>
      </c>
      <c r="H8" s="708">
        <v>5220679.5899999738</v>
      </c>
    </row>
    <row r="9" spans="1:8" s="638" customFormat="1" ht="21.75" customHeight="1" x14ac:dyDescent="0.25">
      <c r="A9" s="703">
        <v>3000</v>
      </c>
      <c r="B9" s="697" t="s">
        <v>428</v>
      </c>
      <c r="C9" s="650">
        <v>60</v>
      </c>
      <c r="D9" s="650">
        <v>0</v>
      </c>
      <c r="E9" s="708">
        <v>60</v>
      </c>
      <c r="F9" s="650">
        <v>0</v>
      </c>
      <c r="G9" s="650">
        <v>0</v>
      </c>
      <c r="H9" s="650">
        <v>-60</v>
      </c>
    </row>
    <row r="10" spans="1:8" s="638" customFormat="1" ht="21.75" customHeight="1" x14ac:dyDescent="0.25">
      <c r="A10" s="703" t="s">
        <v>43</v>
      </c>
      <c r="B10" s="697" t="s">
        <v>429</v>
      </c>
      <c r="C10" s="708">
        <v>25276340</v>
      </c>
      <c r="D10" s="708">
        <v>0</v>
      </c>
      <c r="E10" s="708">
        <v>25276340</v>
      </c>
      <c r="F10" s="708">
        <v>30659948.079999998</v>
      </c>
      <c r="G10" s="708">
        <v>30659948.079999998</v>
      </c>
      <c r="H10" s="708">
        <v>5383608.0799999982</v>
      </c>
    </row>
    <row r="11" spans="1:8" s="638" customFormat="1" ht="21.75" customHeight="1" x14ac:dyDescent="0.25">
      <c r="A11" s="703" t="s">
        <v>44</v>
      </c>
      <c r="B11" s="697" t="s">
        <v>620</v>
      </c>
      <c r="C11" s="708">
        <v>5516067</v>
      </c>
      <c r="D11" s="708">
        <v>0</v>
      </c>
      <c r="E11" s="708">
        <v>5516067</v>
      </c>
      <c r="F11" s="708">
        <v>4721227.32</v>
      </c>
      <c r="G11" s="708">
        <v>4721227.32</v>
      </c>
      <c r="H11" s="708">
        <v>-794839.6799999997</v>
      </c>
    </row>
    <row r="12" spans="1:8" s="693" customFormat="1" ht="21.75" customHeight="1" x14ac:dyDescent="0.25">
      <c r="A12" s="704"/>
      <c r="B12" s="698" t="s">
        <v>629</v>
      </c>
      <c r="C12" s="708">
        <v>1125518</v>
      </c>
      <c r="D12" s="708">
        <v>0</v>
      </c>
      <c r="E12" s="708">
        <v>1125518</v>
      </c>
      <c r="F12" s="708">
        <v>1091737.9200000002</v>
      </c>
      <c r="G12" s="708">
        <v>1091737.9200000002</v>
      </c>
      <c r="H12" s="708">
        <v>-33780.079999999842</v>
      </c>
    </row>
    <row r="13" spans="1:8" s="693" customFormat="1" ht="21.75" customHeight="1" x14ac:dyDescent="0.25">
      <c r="A13" s="704"/>
      <c r="B13" s="698" t="s">
        <v>630</v>
      </c>
      <c r="C13" s="709">
        <v>4390549</v>
      </c>
      <c r="D13" s="709">
        <v>0</v>
      </c>
      <c r="E13" s="708">
        <v>4390549</v>
      </c>
      <c r="F13" s="709">
        <v>3629489.4</v>
      </c>
      <c r="G13" s="709">
        <v>3629489.4</v>
      </c>
      <c r="H13" s="709">
        <v>-761059.60000000009</v>
      </c>
    </row>
    <row r="14" spans="1:8" s="638" customFormat="1" ht="21.75" customHeight="1" x14ac:dyDescent="0.25">
      <c r="A14" s="703" t="s">
        <v>139</v>
      </c>
      <c r="B14" s="697" t="s">
        <v>622</v>
      </c>
      <c r="C14" s="708">
        <v>49170980</v>
      </c>
      <c r="D14" s="708">
        <v>0</v>
      </c>
      <c r="E14" s="708">
        <v>49170980</v>
      </c>
      <c r="F14" s="708">
        <v>46626599.599999994</v>
      </c>
      <c r="G14" s="708">
        <v>46626599.599999994</v>
      </c>
      <c r="H14" s="708">
        <v>-2544380.400000006</v>
      </c>
    </row>
    <row r="15" spans="1:8" s="693" customFormat="1" ht="21.75" customHeight="1" x14ac:dyDescent="0.25">
      <c r="A15" s="704"/>
      <c r="B15" s="698" t="s">
        <v>629</v>
      </c>
      <c r="C15" s="709">
        <v>49170968</v>
      </c>
      <c r="D15" s="709">
        <v>0</v>
      </c>
      <c r="E15" s="708">
        <v>49170968</v>
      </c>
      <c r="F15" s="709">
        <v>46626599.599999994</v>
      </c>
      <c r="G15" s="709">
        <v>46626599.599999994</v>
      </c>
      <c r="H15" s="709">
        <v>-2544368.400000006</v>
      </c>
    </row>
    <row r="16" spans="1:8" s="693" customFormat="1" ht="21.75" customHeight="1" x14ac:dyDescent="0.25">
      <c r="A16" s="704"/>
      <c r="B16" s="698" t="s">
        <v>631</v>
      </c>
      <c r="C16" s="709">
        <v>12</v>
      </c>
      <c r="D16" s="709">
        <v>0</v>
      </c>
      <c r="E16" s="708">
        <v>12</v>
      </c>
      <c r="F16" s="709">
        <v>0</v>
      </c>
      <c r="G16" s="709">
        <v>0</v>
      </c>
      <c r="H16" s="709">
        <v>-12</v>
      </c>
    </row>
    <row r="17" spans="1:8" s="638" customFormat="1" ht="21.75" customHeight="1" x14ac:dyDescent="0.25">
      <c r="A17" s="703" t="s">
        <v>100</v>
      </c>
      <c r="B17" s="697" t="s">
        <v>433</v>
      </c>
      <c r="C17" s="708">
        <v>482277203</v>
      </c>
      <c r="D17" s="708">
        <v>0</v>
      </c>
      <c r="E17" s="708">
        <v>482277203</v>
      </c>
      <c r="F17" s="708">
        <v>393705878.35000002</v>
      </c>
      <c r="G17" s="708">
        <v>393705878.35000002</v>
      </c>
      <c r="H17" s="708">
        <v>-88571324.649999976</v>
      </c>
    </row>
    <row r="18" spans="1:8" s="638" customFormat="1" ht="21.75" customHeight="1" x14ac:dyDescent="0.25">
      <c r="A18" s="703" t="s">
        <v>271</v>
      </c>
      <c r="B18" s="697" t="s">
        <v>632</v>
      </c>
      <c r="C18" s="708">
        <v>60</v>
      </c>
      <c r="D18" s="708">
        <v>0</v>
      </c>
      <c r="E18" s="708">
        <v>60</v>
      </c>
      <c r="F18" s="708">
        <v>0</v>
      </c>
      <c r="G18" s="708">
        <v>0</v>
      </c>
      <c r="H18" s="708">
        <v>-60</v>
      </c>
    </row>
    <row r="19" spans="1:8" s="693" customFormat="1" ht="21.75" customHeight="1" x14ac:dyDescent="0.25">
      <c r="A19" s="705"/>
      <c r="B19" s="696" t="s">
        <v>633</v>
      </c>
      <c r="C19" s="707">
        <v>59930044</v>
      </c>
      <c r="D19" s="707">
        <v>0</v>
      </c>
      <c r="E19" s="707">
        <v>59930044</v>
      </c>
      <c r="F19" s="707">
        <v>0</v>
      </c>
      <c r="G19" s="707">
        <v>0</v>
      </c>
      <c r="H19" s="707">
        <v>-59930044</v>
      </c>
    </row>
    <row r="20" spans="1:8" s="638" customFormat="1" ht="21.75" customHeight="1" x14ac:dyDescent="0.25">
      <c r="A20" s="703" t="s">
        <v>125</v>
      </c>
      <c r="B20" s="699" t="s">
        <v>126</v>
      </c>
      <c r="C20" s="708">
        <v>59930044</v>
      </c>
      <c r="D20" s="708">
        <v>0</v>
      </c>
      <c r="E20" s="708">
        <v>59930044</v>
      </c>
      <c r="F20" s="708">
        <v>0</v>
      </c>
      <c r="G20" s="708">
        <v>0</v>
      </c>
      <c r="H20" s="708">
        <v>-59930044</v>
      </c>
    </row>
    <row r="21" spans="1:8" s="693" customFormat="1" ht="21.75" customHeight="1" x14ac:dyDescent="0.25">
      <c r="A21" s="705"/>
      <c r="B21" s="696" t="s">
        <v>634</v>
      </c>
      <c r="C21" s="707">
        <v>0</v>
      </c>
      <c r="D21" s="707">
        <v>0</v>
      </c>
      <c r="E21" s="707">
        <v>0</v>
      </c>
      <c r="F21" s="707">
        <v>15000000</v>
      </c>
      <c r="G21" s="707">
        <v>15000000</v>
      </c>
      <c r="H21" s="707">
        <v>15000000</v>
      </c>
    </row>
    <row r="22" spans="1:8" s="638" customFormat="1" ht="21.75" customHeight="1" x14ac:dyDescent="0.25">
      <c r="A22" s="703" t="s">
        <v>635</v>
      </c>
      <c r="B22" s="697" t="s">
        <v>295</v>
      </c>
      <c r="C22" s="708">
        <v>0</v>
      </c>
      <c r="D22" s="708">
        <v>0</v>
      </c>
      <c r="E22" s="708">
        <v>0</v>
      </c>
      <c r="F22" s="708">
        <v>15000000</v>
      </c>
      <c r="G22" s="708">
        <v>15000000</v>
      </c>
      <c r="H22" s="708">
        <v>15000000</v>
      </c>
    </row>
    <row r="23" spans="1:8" s="693" customFormat="1" ht="25.5" customHeight="1" x14ac:dyDescent="0.25">
      <c r="A23" s="710"/>
      <c r="B23" s="711" t="s">
        <v>330</v>
      </c>
      <c r="C23" s="712">
        <v>745645614</v>
      </c>
      <c r="D23" s="712">
        <v>0</v>
      </c>
      <c r="E23" s="712">
        <v>745645614</v>
      </c>
      <c r="F23" s="712">
        <v>619409192.93999994</v>
      </c>
      <c r="G23" s="712">
        <v>619409192.93999994</v>
      </c>
      <c r="H23" s="712">
        <v>-126236421.06000006</v>
      </c>
    </row>
    <row r="24" spans="1:8" ht="12.75" customHeight="1" x14ac:dyDescent="0.2">
      <c r="A24" s="1204" t="s">
        <v>561</v>
      </c>
      <c r="B24" s="1204"/>
      <c r="C24" s="1204"/>
      <c r="D24" s="1204"/>
      <c r="E24" s="1204"/>
      <c r="F24" s="1204"/>
      <c r="G24" s="1204"/>
      <c r="H24" s="1204"/>
    </row>
    <row r="25" spans="1:8" ht="12.75" customHeight="1" x14ac:dyDescent="0.2">
      <c r="A25" s="1204"/>
      <c r="B25" s="1204"/>
      <c r="C25" s="1204"/>
      <c r="D25" s="1204"/>
      <c r="E25" s="1204"/>
      <c r="F25" s="1204"/>
      <c r="G25" s="1204"/>
      <c r="H25" s="1204"/>
    </row>
    <row r="26" spans="1:8" ht="15.75" x14ac:dyDescent="0.25">
      <c r="A26" s="362"/>
      <c r="B26" s="362"/>
      <c r="D26" s="563"/>
      <c r="F26" s="641"/>
      <c r="G26" s="641"/>
      <c r="H26" s="641"/>
    </row>
    <row r="27" spans="1:8" ht="15.75" x14ac:dyDescent="0.25">
      <c r="A27" s="362"/>
      <c r="B27" s="362"/>
      <c r="F27" s="641"/>
      <c r="G27" s="641"/>
      <c r="H27" s="641"/>
    </row>
    <row r="28" spans="1:8" ht="12.75" x14ac:dyDescent="0.2">
      <c r="A28" s="362"/>
      <c r="B28" s="362"/>
      <c r="F28" s="676"/>
      <c r="G28" s="676"/>
      <c r="H28" s="676"/>
    </row>
    <row r="29" spans="1:8" ht="12.75" x14ac:dyDescent="0.2">
      <c r="A29" s="362"/>
      <c r="B29" s="362"/>
      <c r="F29" s="676"/>
      <c r="G29" s="676"/>
      <c r="H29" s="676"/>
    </row>
    <row r="30" spans="1:8" ht="18.75" x14ac:dyDescent="0.3">
      <c r="A30" s="1105" t="s">
        <v>575</v>
      </c>
      <c r="B30" s="1105"/>
      <c r="C30" s="1105"/>
      <c r="D30" s="700"/>
      <c r="E30" s="1106" t="s">
        <v>1485</v>
      </c>
      <c r="F30" s="1106"/>
      <c r="G30" s="1106"/>
      <c r="H30" s="1106"/>
    </row>
    <row r="31" spans="1:8" ht="15.75" x14ac:dyDescent="0.25">
      <c r="A31" s="1205" t="s">
        <v>265</v>
      </c>
      <c r="B31" s="1205"/>
      <c r="C31" s="1205"/>
      <c r="D31" s="700"/>
      <c r="E31" s="1206" t="s">
        <v>266</v>
      </c>
      <c r="F31" s="1206"/>
      <c r="G31" s="1206"/>
      <c r="H31" s="1206"/>
    </row>
    <row r="32" spans="1:8" ht="15.75" x14ac:dyDescent="0.25">
      <c r="A32" s="701"/>
      <c r="B32" s="700"/>
      <c r="C32" s="634"/>
      <c r="D32" s="700"/>
      <c r="F32" s="676"/>
      <c r="G32" s="676"/>
      <c r="H32" s="676"/>
    </row>
    <row r="33" spans="1:8" ht="12.75" x14ac:dyDescent="0.2">
      <c r="A33" s="676"/>
      <c r="B33" s="676"/>
      <c r="C33" s="676"/>
      <c r="D33" s="676"/>
      <c r="E33" s="676"/>
      <c r="F33" s="676"/>
      <c r="G33" s="676"/>
      <c r="H33" s="676"/>
    </row>
    <row r="34" spans="1:8" ht="12.75" x14ac:dyDescent="0.2">
      <c r="A34" s="676"/>
      <c r="B34" s="676"/>
      <c r="C34" s="676"/>
      <c r="D34" s="676"/>
    </row>
    <row r="35" spans="1:8" ht="12.75" x14ac:dyDescent="0.2">
      <c r="A35" s="676"/>
      <c r="B35" s="676"/>
      <c r="C35" s="676"/>
      <c r="D35" s="676"/>
    </row>
    <row r="36" spans="1:8" ht="12.75" x14ac:dyDescent="0.2">
      <c r="A36" s="362"/>
      <c r="B36" s="362"/>
    </row>
    <row r="37" spans="1:8" ht="12.75" x14ac:dyDescent="0.2">
      <c r="A37" s="362"/>
      <c r="B37" s="362"/>
    </row>
    <row r="38" spans="1:8" ht="12.75" x14ac:dyDescent="0.2">
      <c r="A38" s="362"/>
      <c r="B38" s="362"/>
    </row>
    <row r="39" spans="1:8" ht="12.75" x14ac:dyDescent="0.2">
      <c r="A39" s="362"/>
      <c r="B39" s="362"/>
    </row>
    <row r="40" spans="1:8" ht="12.75" x14ac:dyDescent="0.2">
      <c r="A40" s="362"/>
      <c r="B40" s="362"/>
    </row>
    <row r="41" spans="1:8" ht="12.75" x14ac:dyDescent="0.2">
      <c r="A41" s="362"/>
      <c r="B41" s="362"/>
    </row>
    <row r="42" spans="1:8" ht="12.75" x14ac:dyDescent="0.2">
      <c r="A42" s="362"/>
      <c r="B42" s="362"/>
    </row>
    <row r="43" spans="1:8" ht="12.75" x14ac:dyDescent="0.2">
      <c r="A43" s="362"/>
      <c r="B43" s="362"/>
    </row>
    <row r="44" spans="1:8" ht="12.75" x14ac:dyDescent="0.2">
      <c r="A44" s="362"/>
      <c r="B44" s="362"/>
    </row>
    <row r="45" spans="1:8" ht="12.75" x14ac:dyDescent="0.2">
      <c r="A45" s="362"/>
      <c r="B45" s="362"/>
    </row>
    <row r="46" spans="1:8" ht="12.75" x14ac:dyDescent="0.2">
      <c r="A46" s="362"/>
      <c r="B46" s="362"/>
    </row>
    <row r="47" spans="1:8" ht="12.75" x14ac:dyDescent="0.2">
      <c r="A47" s="362"/>
      <c r="B47" s="362"/>
    </row>
    <row r="48" spans="1:8" ht="12.75" x14ac:dyDescent="0.2">
      <c r="A48" s="362"/>
      <c r="B48" s="362"/>
    </row>
    <row r="49" spans="1:2" ht="12.75" x14ac:dyDescent="0.2">
      <c r="A49" s="362"/>
      <c r="B49" s="362"/>
    </row>
    <row r="50" spans="1:2" ht="12.75" x14ac:dyDescent="0.2">
      <c r="A50" s="362"/>
      <c r="B50" s="362"/>
    </row>
    <row r="51" spans="1:2" ht="12.75" x14ac:dyDescent="0.2">
      <c r="A51" s="362"/>
      <c r="B51" s="362"/>
    </row>
    <row r="52" spans="1:2" ht="12.75" x14ac:dyDescent="0.2">
      <c r="A52" s="362"/>
      <c r="B52" s="362"/>
    </row>
  </sheetData>
  <mergeCells count="11">
    <mergeCell ref="A1:H1"/>
    <mergeCell ref="A2:H2"/>
    <mergeCell ref="A3:H3"/>
    <mergeCell ref="A5:A6"/>
    <mergeCell ref="B5:B6"/>
    <mergeCell ref="C5:H5"/>
    <mergeCell ref="A24:H25"/>
    <mergeCell ref="A30:C30"/>
    <mergeCell ref="E30:H30"/>
    <mergeCell ref="A31:C31"/>
    <mergeCell ref="E31:H31"/>
  </mergeCells>
  <printOptions horizontalCentered="1"/>
  <pageMargins left="0.31496062992125984" right="0.31496062992125984" top="0.74803149606299213" bottom="0.74803149606299213" header="0.31496062992125984" footer="0.31496062992125984"/>
  <pageSetup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336"/>
  <sheetViews>
    <sheetView workbookViewId="0">
      <selection activeCell="B309" sqref="B309"/>
    </sheetView>
  </sheetViews>
  <sheetFormatPr baseColWidth="10" defaultRowHeight="12.75" x14ac:dyDescent="0.2"/>
  <cols>
    <col min="1" max="1" width="9" customWidth="1"/>
    <col min="2" max="2" width="57.28515625" customWidth="1"/>
    <col min="3" max="8" width="15.85546875" customWidth="1"/>
  </cols>
  <sheetData>
    <row r="1" spans="1:8" ht="18.75" x14ac:dyDescent="0.2">
      <c r="A1" s="1207" t="s">
        <v>1099</v>
      </c>
      <c r="B1" s="1207"/>
      <c r="C1" s="1207"/>
      <c r="D1" s="1207"/>
      <c r="E1" s="1207"/>
      <c r="F1" s="1207"/>
      <c r="G1" s="1207"/>
      <c r="H1" s="1207"/>
    </row>
    <row r="2" spans="1:8" ht="18.75" x14ac:dyDescent="0.2">
      <c r="A2" s="1207" t="s">
        <v>1327</v>
      </c>
      <c r="B2" s="1207"/>
      <c r="C2" s="1207"/>
      <c r="D2" s="1207"/>
      <c r="E2" s="1207"/>
      <c r="F2" s="1207"/>
      <c r="G2" s="1207"/>
      <c r="H2" s="1207"/>
    </row>
    <row r="3" spans="1:8" ht="18.75" x14ac:dyDescent="0.2">
      <c r="A3" s="1207" t="s">
        <v>1328</v>
      </c>
      <c r="B3" s="1207"/>
      <c r="C3" s="1207"/>
      <c r="D3" s="1207"/>
      <c r="E3" s="1207"/>
      <c r="F3" s="1207"/>
      <c r="G3" s="1207"/>
      <c r="H3" s="1207"/>
    </row>
    <row r="4" spans="1:8" ht="15.75" x14ac:dyDescent="0.2">
      <c r="A4" s="1208" t="s">
        <v>1100</v>
      </c>
      <c r="B4" s="1208"/>
      <c r="C4" s="1208"/>
      <c r="D4" s="1208"/>
      <c r="E4" s="1208"/>
      <c r="F4" s="1208"/>
      <c r="G4" s="1208"/>
      <c r="H4" s="1208"/>
    </row>
    <row r="5" spans="1:8" ht="15.75" x14ac:dyDescent="0.2">
      <c r="A5" s="1208" t="s">
        <v>164</v>
      </c>
      <c r="B5" s="1208"/>
      <c r="C5" s="1208"/>
      <c r="D5" s="1208"/>
      <c r="E5" s="1208"/>
      <c r="F5" s="1208"/>
      <c r="G5" s="1208"/>
      <c r="H5" s="1208"/>
    </row>
    <row r="6" spans="1:8" x14ac:dyDescent="0.2">
      <c r="A6" s="1210" t="s">
        <v>208</v>
      </c>
      <c r="B6" s="1210" t="s">
        <v>52</v>
      </c>
      <c r="C6" s="1211" t="s">
        <v>29</v>
      </c>
      <c r="D6" s="1211"/>
      <c r="E6" s="1211"/>
      <c r="F6" s="1211"/>
      <c r="G6" s="1211"/>
      <c r="H6" s="1211"/>
    </row>
    <row r="7" spans="1:8" x14ac:dyDescent="0.2">
      <c r="A7" s="1210"/>
      <c r="B7" s="1210"/>
      <c r="C7" s="1212" t="s">
        <v>1024</v>
      </c>
      <c r="D7" s="749" t="s">
        <v>1677</v>
      </c>
      <c r="E7" s="1212" t="s">
        <v>14</v>
      </c>
      <c r="F7" s="1209" t="s">
        <v>627</v>
      </c>
      <c r="G7" s="1209" t="s">
        <v>1025</v>
      </c>
      <c r="H7" s="1209" t="s">
        <v>1336</v>
      </c>
    </row>
    <row r="8" spans="1:8" x14ac:dyDescent="0.2">
      <c r="A8" s="1210"/>
      <c r="B8" s="1210"/>
      <c r="C8" s="1213"/>
      <c r="D8" s="733" t="s">
        <v>1335</v>
      </c>
      <c r="E8" s="1213" t="s">
        <v>14</v>
      </c>
      <c r="F8" s="1209"/>
      <c r="G8" s="1209"/>
      <c r="H8" s="1209" t="s">
        <v>202</v>
      </c>
    </row>
    <row r="9" spans="1:8" s="362" customFormat="1" ht="20.25" customHeight="1" x14ac:dyDescent="0.2">
      <c r="A9" s="740">
        <v>1000</v>
      </c>
      <c r="B9" s="739" t="s">
        <v>92</v>
      </c>
      <c r="C9" s="764">
        <v>231282181.99999997</v>
      </c>
      <c r="D9" s="764">
        <v>14032914.790000001</v>
      </c>
      <c r="E9" s="764">
        <v>245315096.79000002</v>
      </c>
      <c r="F9" s="764">
        <v>245277559.34</v>
      </c>
      <c r="G9" s="764">
        <v>232538459.09999999</v>
      </c>
      <c r="H9" s="764">
        <v>37537.450000017881</v>
      </c>
    </row>
    <row r="10" spans="1:8" s="362" customFormat="1" ht="20.25" customHeight="1" x14ac:dyDescent="0.2">
      <c r="A10" s="743">
        <v>1100</v>
      </c>
      <c r="B10" s="748" t="s">
        <v>1491</v>
      </c>
      <c r="C10" s="767">
        <v>121176534</v>
      </c>
      <c r="D10" s="767">
        <v>-2153434.96</v>
      </c>
      <c r="E10" s="767">
        <v>119023099.04000001</v>
      </c>
      <c r="F10" s="767">
        <v>119023099.04000001</v>
      </c>
      <c r="G10" s="767">
        <v>118142823.97999999</v>
      </c>
      <c r="H10" s="767">
        <v>0</v>
      </c>
    </row>
    <row r="11" spans="1:8" s="362" customFormat="1" ht="20.25" customHeight="1" x14ac:dyDescent="0.2">
      <c r="A11" s="745">
        <v>111</v>
      </c>
      <c r="B11" s="736" t="s">
        <v>282</v>
      </c>
      <c r="C11" s="767">
        <v>4074462</v>
      </c>
      <c r="D11" s="767">
        <v>98.7</v>
      </c>
      <c r="E11" s="767">
        <v>4074560.7</v>
      </c>
      <c r="F11" s="767">
        <v>4074560.7</v>
      </c>
      <c r="G11" s="767">
        <v>3895949.82</v>
      </c>
      <c r="H11" s="767">
        <v>0</v>
      </c>
    </row>
    <row r="12" spans="1:8" s="362" customFormat="1" ht="20.25" customHeight="1" x14ac:dyDescent="0.2">
      <c r="A12" s="735">
        <v>11101</v>
      </c>
      <c r="B12" s="734" t="s">
        <v>246</v>
      </c>
      <c r="C12" s="773">
        <v>4074462</v>
      </c>
      <c r="D12" s="773">
        <v>98.7</v>
      </c>
      <c r="E12" s="773">
        <v>4074560.7</v>
      </c>
      <c r="F12" s="773">
        <v>4074560.7</v>
      </c>
      <c r="G12" s="773">
        <v>3895949.82</v>
      </c>
      <c r="H12" s="773">
        <v>0</v>
      </c>
    </row>
    <row r="13" spans="1:8" ht="20.25" customHeight="1" x14ac:dyDescent="0.2">
      <c r="A13" s="769">
        <v>113</v>
      </c>
      <c r="B13" s="770" t="s">
        <v>283</v>
      </c>
      <c r="C13" s="767">
        <v>117102072</v>
      </c>
      <c r="D13" s="767">
        <v>-2153533.66</v>
      </c>
      <c r="E13" s="767">
        <v>114948538.34</v>
      </c>
      <c r="F13" s="767">
        <v>114948538.34</v>
      </c>
      <c r="G13" s="767">
        <v>114246874.16</v>
      </c>
      <c r="H13" s="767">
        <v>0</v>
      </c>
    </row>
    <row r="14" spans="1:8" ht="20.25" customHeight="1" x14ac:dyDescent="0.2">
      <c r="A14" s="771">
        <v>11301</v>
      </c>
      <c r="B14" s="772" t="s">
        <v>247</v>
      </c>
      <c r="C14" s="773">
        <v>116724072</v>
      </c>
      <c r="D14" s="773">
        <v>-2135533.66</v>
      </c>
      <c r="E14" s="773">
        <v>114588538.34</v>
      </c>
      <c r="F14" s="773">
        <v>114588538.34</v>
      </c>
      <c r="G14" s="773">
        <v>113916874.16</v>
      </c>
      <c r="H14" s="773">
        <v>0</v>
      </c>
    </row>
    <row r="15" spans="1:8" ht="20.25" customHeight="1" x14ac:dyDescent="0.2">
      <c r="A15" s="771">
        <v>11303</v>
      </c>
      <c r="B15" s="772" t="s">
        <v>248</v>
      </c>
      <c r="C15" s="773">
        <v>378000</v>
      </c>
      <c r="D15" s="773">
        <v>-18000</v>
      </c>
      <c r="E15" s="773">
        <v>360000</v>
      </c>
      <c r="F15" s="773">
        <v>360000</v>
      </c>
      <c r="G15" s="773">
        <v>330000</v>
      </c>
      <c r="H15" s="773">
        <v>0</v>
      </c>
    </row>
    <row r="16" spans="1:8" ht="20.25" customHeight="1" x14ac:dyDescent="0.2">
      <c r="A16" s="765">
        <v>1200</v>
      </c>
      <c r="B16" s="766" t="s">
        <v>1492</v>
      </c>
      <c r="C16" s="767">
        <v>11467929.32</v>
      </c>
      <c r="D16" s="767">
        <v>2000888.78</v>
      </c>
      <c r="E16" s="767">
        <v>13468818.1</v>
      </c>
      <c r="F16" s="767">
        <v>13429040.92</v>
      </c>
      <c r="G16" s="767">
        <v>12905571.560000001</v>
      </c>
      <c r="H16" s="767">
        <v>39777.179999999702</v>
      </c>
    </row>
    <row r="17" spans="1:8" ht="20.25" customHeight="1" x14ac:dyDescent="0.2">
      <c r="A17" s="769">
        <v>121</v>
      </c>
      <c r="B17" s="770" t="s">
        <v>284</v>
      </c>
      <c r="C17" s="767">
        <v>1355872.32</v>
      </c>
      <c r="D17" s="767">
        <v>-755945.22</v>
      </c>
      <c r="E17" s="767">
        <v>599927.10000000009</v>
      </c>
      <c r="F17" s="767">
        <v>560149.92000000004</v>
      </c>
      <c r="G17" s="767">
        <v>532991.24</v>
      </c>
      <c r="H17" s="767">
        <v>39777.180000000051</v>
      </c>
    </row>
    <row r="18" spans="1:8" ht="20.25" customHeight="1" x14ac:dyDescent="0.2">
      <c r="A18" s="771">
        <v>12102</v>
      </c>
      <c r="B18" s="772" t="s">
        <v>1493</v>
      </c>
      <c r="C18" s="773">
        <v>1355872.32</v>
      </c>
      <c r="D18" s="773">
        <v>-755945.22</v>
      </c>
      <c r="E18" s="773">
        <v>599927.10000000009</v>
      </c>
      <c r="F18" s="773">
        <v>560149.92000000004</v>
      </c>
      <c r="G18" s="773">
        <v>532991.24</v>
      </c>
      <c r="H18" s="773">
        <v>39777.180000000051</v>
      </c>
    </row>
    <row r="19" spans="1:8" ht="20.25" customHeight="1" x14ac:dyDescent="0.2">
      <c r="A19" s="765">
        <v>122</v>
      </c>
      <c r="B19" s="766" t="s">
        <v>285</v>
      </c>
      <c r="C19" s="767">
        <v>10112057</v>
      </c>
      <c r="D19" s="767">
        <v>2756834</v>
      </c>
      <c r="E19" s="767">
        <v>12868891</v>
      </c>
      <c r="F19" s="767">
        <v>12868891</v>
      </c>
      <c r="G19" s="767">
        <v>12372580.32</v>
      </c>
      <c r="H19" s="767">
        <v>0</v>
      </c>
    </row>
    <row r="20" spans="1:8" ht="20.25" customHeight="1" x14ac:dyDescent="0.2">
      <c r="A20" s="771">
        <v>12201</v>
      </c>
      <c r="B20" s="772" t="s">
        <v>1494</v>
      </c>
      <c r="C20" s="773">
        <v>10112057</v>
      </c>
      <c r="D20" s="773">
        <v>2756834</v>
      </c>
      <c r="E20" s="773">
        <v>12868891</v>
      </c>
      <c r="F20" s="773">
        <v>12868891</v>
      </c>
      <c r="G20" s="773">
        <v>12372580.32</v>
      </c>
      <c r="H20" s="773">
        <v>0</v>
      </c>
    </row>
    <row r="21" spans="1:8" ht="20.25" customHeight="1" x14ac:dyDescent="0.2">
      <c r="A21" s="765">
        <v>1300</v>
      </c>
      <c r="B21" s="766" t="s">
        <v>1495</v>
      </c>
      <c r="C21" s="767">
        <v>48782991.200000003</v>
      </c>
      <c r="D21" s="767">
        <v>7043525.25</v>
      </c>
      <c r="E21" s="767">
        <v>55826516.449999996</v>
      </c>
      <c r="F21" s="767">
        <v>55826516.439999998</v>
      </c>
      <c r="G21" s="767">
        <v>45337872.810000002</v>
      </c>
      <c r="H21" s="767">
        <v>9.9999979138374329E-3</v>
      </c>
    </row>
    <row r="22" spans="1:8" ht="20.25" customHeight="1" x14ac:dyDescent="0.2">
      <c r="A22" s="765">
        <v>131</v>
      </c>
      <c r="B22" s="766" t="s">
        <v>1496</v>
      </c>
      <c r="C22" s="767">
        <v>11254368</v>
      </c>
      <c r="D22" s="767">
        <v>-580545.61</v>
      </c>
      <c r="E22" s="767">
        <v>10673822.390000001</v>
      </c>
      <c r="F22" s="767">
        <v>10673822.390000001</v>
      </c>
      <c r="G22" s="767">
        <v>10673822.390000001</v>
      </c>
      <c r="H22" s="767">
        <v>0</v>
      </c>
    </row>
    <row r="23" spans="1:8" ht="20.25" customHeight="1" x14ac:dyDescent="0.2">
      <c r="A23" s="771">
        <v>13101</v>
      </c>
      <c r="B23" s="772" t="s">
        <v>1497</v>
      </c>
      <c r="C23" s="773">
        <v>11254368</v>
      </c>
      <c r="D23" s="773">
        <v>-580545.61</v>
      </c>
      <c r="E23" s="773">
        <v>10673822.390000001</v>
      </c>
      <c r="F23" s="773">
        <v>10673822.390000001</v>
      </c>
      <c r="G23" s="773">
        <v>10673822.390000001</v>
      </c>
      <c r="H23" s="773">
        <v>0</v>
      </c>
    </row>
    <row r="24" spans="1:8" ht="20.25" customHeight="1" x14ac:dyDescent="0.2">
      <c r="A24" s="765">
        <v>132</v>
      </c>
      <c r="B24" s="766" t="s">
        <v>1498</v>
      </c>
      <c r="C24" s="767">
        <v>27828623.199999999</v>
      </c>
      <c r="D24" s="767">
        <v>2412767.2800000003</v>
      </c>
      <c r="E24" s="767">
        <v>30241390.48</v>
      </c>
      <c r="F24" s="767">
        <v>30241390.48</v>
      </c>
      <c r="G24" s="767">
        <v>19855666.23</v>
      </c>
      <c r="H24" s="767">
        <v>0</v>
      </c>
    </row>
    <row r="25" spans="1:8" ht="20.25" customHeight="1" x14ac:dyDescent="0.2">
      <c r="A25" s="771">
        <v>13201</v>
      </c>
      <c r="B25" s="772" t="s">
        <v>1499</v>
      </c>
      <c r="C25" s="773">
        <v>3120431.2</v>
      </c>
      <c r="D25" s="773">
        <v>981906</v>
      </c>
      <c r="E25" s="773">
        <v>4102337.2</v>
      </c>
      <c r="F25" s="773">
        <v>4102337.2</v>
      </c>
      <c r="G25" s="773">
        <v>4100054.51</v>
      </c>
      <c r="H25" s="773">
        <v>0</v>
      </c>
    </row>
    <row r="26" spans="1:8" ht="20.25" customHeight="1" x14ac:dyDescent="0.2">
      <c r="A26" s="771">
        <v>13202</v>
      </c>
      <c r="B26" s="772" t="s">
        <v>1500</v>
      </c>
      <c r="C26" s="773">
        <v>24708192</v>
      </c>
      <c r="D26" s="773">
        <v>1430861.28</v>
      </c>
      <c r="E26" s="773">
        <v>26139053.280000001</v>
      </c>
      <c r="F26" s="773">
        <v>26139053.280000001</v>
      </c>
      <c r="G26" s="773">
        <v>15755611.720000001</v>
      </c>
      <c r="H26" s="773">
        <v>0</v>
      </c>
    </row>
    <row r="27" spans="1:8" ht="20.25" customHeight="1" x14ac:dyDescent="0.2">
      <c r="A27" s="765">
        <v>133</v>
      </c>
      <c r="B27" s="766" t="s">
        <v>286</v>
      </c>
      <c r="C27" s="767">
        <v>5200000</v>
      </c>
      <c r="D27" s="767">
        <v>2940604.66</v>
      </c>
      <c r="E27" s="767">
        <v>8140604.6600000001</v>
      </c>
      <c r="F27" s="767">
        <v>8140604.6600000001</v>
      </c>
      <c r="G27" s="767">
        <v>8140604.6600000001</v>
      </c>
      <c r="H27" s="767">
        <v>0</v>
      </c>
    </row>
    <row r="28" spans="1:8" ht="20.25" customHeight="1" x14ac:dyDescent="0.2">
      <c r="A28" s="771">
        <v>13301</v>
      </c>
      <c r="B28" s="772" t="s">
        <v>1501</v>
      </c>
      <c r="C28" s="773">
        <v>5200000</v>
      </c>
      <c r="D28" s="773">
        <v>2940604.66</v>
      </c>
      <c r="E28" s="773">
        <v>8140604.6600000001</v>
      </c>
      <c r="F28" s="773">
        <v>8140604.6600000001</v>
      </c>
      <c r="G28" s="773">
        <v>8140604.6600000001</v>
      </c>
      <c r="H28" s="773">
        <v>0</v>
      </c>
    </row>
    <row r="29" spans="1:8" ht="20.25" customHeight="1" x14ac:dyDescent="0.2">
      <c r="A29" s="765">
        <v>134</v>
      </c>
      <c r="B29" s="766" t="s">
        <v>296</v>
      </c>
      <c r="C29" s="767">
        <v>2500000</v>
      </c>
      <c r="D29" s="767">
        <v>2902325.91</v>
      </c>
      <c r="E29" s="767">
        <v>5402325.9100000001</v>
      </c>
      <c r="F29" s="767">
        <v>5402325.9099999992</v>
      </c>
      <c r="G29" s="767">
        <v>5386743.2599999998</v>
      </c>
      <c r="H29" s="767">
        <v>0</v>
      </c>
    </row>
    <row r="30" spans="1:8" ht="20.25" customHeight="1" x14ac:dyDescent="0.2">
      <c r="A30" s="771">
        <v>13403</v>
      </c>
      <c r="B30" s="772" t="s">
        <v>1502</v>
      </c>
      <c r="C30" s="773">
        <v>2500000</v>
      </c>
      <c r="D30" s="773">
        <v>2871618.31</v>
      </c>
      <c r="E30" s="773">
        <v>5371618.3100000005</v>
      </c>
      <c r="F30" s="773">
        <v>5371618.3099999996</v>
      </c>
      <c r="G30" s="773">
        <v>5356035.66</v>
      </c>
      <c r="H30" s="773">
        <v>0</v>
      </c>
    </row>
    <row r="31" spans="1:8" ht="20.25" customHeight="1" x14ac:dyDescent="0.2">
      <c r="A31" s="771">
        <v>13404</v>
      </c>
      <c r="B31" s="772" t="s">
        <v>1503</v>
      </c>
      <c r="C31" s="773">
        <v>0</v>
      </c>
      <c r="D31" s="773">
        <v>30707.599999999999</v>
      </c>
      <c r="E31" s="773">
        <v>30707.599999999999</v>
      </c>
      <c r="F31" s="773">
        <v>30707.599999999999</v>
      </c>
      <c r="G31" s="773">
        <v>30707.599999999999</v>
      </c>
      <c r="H31" s="773">
        <v>0</v>
      </c>
    </row>
    <row r="32" spans="1:8" ht="20.25" customHeight="1" x14ac:dyDescent="0.2">
      <c r="A32" s="765">
        <v>137</v>
      </c>
      <c r="B32" s="766" t="s">
        <v>287</v>
      </c>
      <c r="C32" s="767">
        <v>2000000</v>
      </c>
      <c r="D32" s="767">
        <v>-631626.99</v>
      </c>
      <c r="E32" s="767">
        <v>1368373.01</v>
      </c>
      <c r="F32" s="767">
        <v>1368373</v>
      </c>
      <c r="G32" s="767">
        <v>1281036.27</v>
      </c>
      <c r="H32" s="767">
        <v>1.0000000009313226E-2</v>
      </c>
    </row>
    <row r="33" spans="1:8" ht="20.25" customHeight="1" x14ac:dyDescent="0.2">
      <c r="A33" s="771">
        <v>13701</v>
      </c>
      <c r="B33" s="772" t="s">
        <v>189</v>
      </c>
      <c r="C33" s="773">
        <v>2000000</v>
      </c>
      <c r="D33" s="773">
        <v>-631626.99</v>
      </c>
      <c r="E33" s="773">
        <v>1368373.01</v>
      </c>
      <c r="F33" s="773">
        <v>1368373</v>
      </c>
      <c r="G33" s="773">
        <v>1281036.27</v>
      </c>
      <c r="H33" s="773">
        <v>1.0000000009313226E-2</v>
      </c>
    </row>
    <row r="34" spans="1:8" ht="20.25" customHeight="1" x14ac:dyDescent="0.2">
      <c r="A34" s="765">
        <v>1400</v>
      </c>
      <c r="B34" s="766" t="s">
        <v>1504</v>
      </c>
      <c r="C34" s="767">
        <v>45728955</v>
      </c>
      <c r="D34" s="767">
        <v>6805954.9300000006</v>
      </c>
      <c r="E34" s="767">
        <v>52534909.93</v>
      </c>
      <c r="F34" s="767">
        <v>52537149.669999994</v>
      </c>
      <c r="G34" s="767">
        <v>52537149.669999994</v>
      </c>
      <c r="H34" s="767">
        <v>-2239.7399999946356</v>
      </c>
    </row>
    <row r="35" spans="1:8" ht="20.25" customHeight="1" x14ac:dyDescent="0.2">
      <c r="A35" s="765">
        <v>141</v>
      </c>
      <c r="B35" s="766" t="s">
        <v>112</v>
      </c>
      <c r="C35" s="767">
        <v>45228955</v>
      </c>
      <c r="D35" s="767">
        <v>6799129.7000000002</v>
      </c>
      <c r="E35" s="767">
        <v>52028084.700000003</v>
      </c>
      <c r="F35" s="767">
        <v>52030324.439999998</v>
      </c>
      <c r="G35" s="767">
        <v>52030324.439999998</v>
      </c>
      <c r="H35" s="767">
        <v>-2239.7399999946356</v>
      </c>
    </row>
    <row r="36" spans="1:8" ht="20.25" customHeight="1" x14ac:dyDescent="0.2">
      <c r="A36" s="771">
        <v>14101</v>
      </c>
      <c r="B36" s="772" t="s">
        <v>1505</v>
      </c>
      <c r="C36" s="773">
        <v>45228955</v>
      </c>
      <c r="D36" s="773">
        <v>6799129.7000000002</v>
      </c>
      <c r="E36" s="773">
        <v>52028084.700000003</v>
      </c>
      <c r="F36" s="773">
        <v>52030324.439999998</v>
      </c>
      <c r="G36" s="773">
        <v>52030324.439999998</v>
      </c>
      <c r="H36" s="773">
        <v>-2239.7399999946356</v>
      </c>
    </row>
    <row r="37" spans="1:8" ht="20.25" customHeight="1" x14ac:dyDescent="0.2">
      <c r="A37" s="765">
        <v>144</v>
      </c>
      <c r="B37" s="766" t="s">
        <v>1031</v>
      </c>
      <c r="C37" s="767">
        <v>500000</v>
      </c>
      <c r="D37" s="767">
        <v>6825.23</v>
      </c>
      <c r="E37" s="767">
        <v>506825.23</v>
      </c>
      <c r="F37" s="767">
        <v>506825.23</v>
      </c>
      <c r="G37" s="767">
        <v>506825.23</v>
      </c>
      <c r="H37" s="767">
        <v>0</v>
      </c>
    </row>
    <row r="38" spans="1:8" ht="20.25" customHeight="1" x14ac:dyDescent="0.2">
      <c r="A38" s="771">
        <v>14403</v>
      </c>
      <c r="B38" s="772" t="s">
        <v>1506</v>
      </c>
      <c r="C38" s="773">
        <v>500000</v>
      </c>
      <c r="D38" s="773">
        <v>6825.23</v>
      </c>
      <c r="E38" s="773">
        <v>506825.23</v>
      </c>
      <c r="F38" s="773">
        <v>506825.23</v>
      </c>
      <c r="G38" s="773">
        <v>506825.23</v>
      </c>
      <c r="H38" s="773">
        <v>0</v>
      </c>
    </row>
    <row r="39" spans="1:8" ht="20.25" customHeight="1" x14ac:dyDescent="0.2">
      <c r="A39" s="765">
        <v>1500</v>
      </c>
      <c r="B39" s="766" t="s">
        <v>1507</v>
      </c>
      <c r="C39" s="767">
        <v>4125772.48</v>
      </c>
      <c r="D39" s="767">
        <v>335980.7900000001</v>
      </c>
      <c r="E39" s="767">
        <v>4461753.2699999996</v>
      </c>
      <c r="F39" s="767">
        <v>4461753.2699999996</v>
      </c>
      <c r="G39" s="767">
        <v>3615041.08</v>
      </c>
      <c r="H39" s="767">
        <v>0</v>
      </c>
    </row>
    <row r="40" spans="1:8" ht="20.25" customHeight="1" x14ac:dyDescent="0.2">
      <c r="A40" s="765">
        <v>152</v>
      </c>
      <c r="B40" s="766" t="s">
        <v>184</v>
      </c>
      <c r="C40" s="767">
        <v>2500000</v>
      </c>
      <c r="D40" s="767">
        <v>286884.07</v>
      </c>
      <c r="E40" s="767">
        <v>2786884.07</v>
      </c>
      <c r="F40" s="767">
        <v>2786884.07</v>
      </c>
      <c r="G40" s="767">
        <v>2655329.02</v>
      </c>
      <c r="H40" s="767">
        <v>0</v>
      </c>
    </row>
    <row r="41" spans="1:8" ht="20.25" customHeight="1" x14ac:dyDescent="0.2">
      <c r="A41" s="771">
        <v>15202</v>
      </c>
      <c r="B41" s="772" t="s">
        <v>567</v>
      </c>
      <c r="C41" s="773">
        <v>2500000</v>
      </c>
      <c r="D41" s="773">
        <v>286884.07</v>
      </c>
      <c r="E41" s="773">
        <v>2786884.07</v>
      </c>
      <c r="F41" s="773">
        <v>2786884.07</v>
      </c>
      <c r="G41" s="773">
        <v>2655329.02</v>
      </c>
      <c r="H41" s="773">
        <v>0</v>
      </c>
    </row>
    <row r="42" spans="1:8" ht="20.25" customHeight="1" x14ac:dyDescent="0.2">
      <c r="A42" s="765">
        <v>154</v>
      </c>
      <c r="B42" s="766" t="s">
        <v>288</v>
      </c>
      <c r="C42" s="767">
        <v>1625772.48</v>
      </c>
      <c r="D42" s="767">
        <v>49096.720000000103</v>
      </c>
      <c r="E42" s="767">
        <v>1674869.2000000002</v>
      </c>
      <c r="F42" s="767">
        <v>1674869.2</v>
      </c>
      <c r="G42" s="767">
        <v>959712.06</v>
      </c>
      <c r="H42" s="767">
        <v>0</v>
      </c>
    </row>
    <row r="43" spans="1:8" ht="20.25" customHeight="1" x14ac:dyDescent="0.2">
      <c r="A43" s="771">
        <v>15409</v>
      </c>
      <c r="B43" s="772" t="s">
        <v>270</v>
      </c>
      <c r="C43" s="773">
        <v>1561740.48</v>
      </c>
      <c r="D43" s="773">
        <v>40532.440000000097</v>
      </c>
      <c r="E43" s="773">
        <v>1602272.9200000002</v>
      </c>
      <c r="F43" s="773">
        <v>1602272.92</v>
      </c>
      <c r="G43" s="773">
        <v>959712.06</v>
      </c>
      <c r="H43" s="773">
        <v>0</v>
      </c>
    </row>
    <row r="44" spans="1:8" ht="20.25" customHeight="1" x14ac:dyDescent="0.2">
      <c r="A44" s="771">
        <v>15416</v>
      </c>
      <c r="B44" s="772" t="s">
        <v>1508</v>
      </c>
      <c r="C44" s="773">
        <v>64032</v>
      </c>
      <c r="D44" s="773">
        <v>8564.2800000000097</v>
      </c>
      <c r="E44" s="773">
        <v>72596.280000000013</v>
      </c>
      <c r="F44" s="773">
        <v>72596.28</v>
      </c>
      <c r="G44" s="773">
        <v>0</v>
      </c>
      <c r="H44" s="773">
        <v>0</v>
      </c>
    </row>
    <row r="45" spans="1:8" s="362" customFormat="1" ht="20.25" customHeight="1" x14ac:dyDescent="0.2">
      <c r="A45" s="740">
        <v>2000</v>
      </c>
      <c r="B45" s="739" t="s">
        <v>162</v>
      </c>
      <c r="C45" s="764">
        <v>31535386.079999998</v>
      </c>
      <c r="D45" s="764">
        <v>-2530708.3600000003</v>
      </c>
      <c r="E45" s="764">
        <v>29004677.720000003</v>
      </c>
      <c r="F45" s="764">
        <v>28837500.350000001</v>
      </c>
      <c r="G45" s="764">
        <v>25394815.319999997</v>
      </c>
      <c r="H45" s="764">
        <v>167177.37000000104</v>
      </c>
    </row>
    <row r="46" spans="1:8" ht="20.25" customHeight="1" x14ac:dyDescent="0.2">
      <c r="A46" s="765">
        <v>2100</v>
      </c>
      <c r="B46" s="766" t="s">
        <v>1509</v>
      </c>
      <c r="C46" s="767">
        <v>5726000</v>
      </c>
      <c r="D46" s="767">
        <v>-2887615.51</v>
      </c>
      <c r="E46" s="767">
        <v>2838384.49</v>
      </c>
      <c r="F46" s="767">
        <v>2836642.37</v>
      </c>
      <c r="G46" s="767">
        <v>2465312.34</v>
      </c>
      <c r="H46" s="767">
        <v>1742.1200000001118</v>
      </c>
    </row>
    <row r="47" spans="1:8" ht="20.25" customHeight="1" x14ac:dyDescent="0.2">
      <c r="A47" s="765">
        <v>211</v>
      </c>
      <c r="B47" s="766" t="s">
        <v>1510</v>
      </c>
      <c r="C47" s="767">
        <v>1902900</v>
      </c>
      <c r="D47" s="767">
        <v>-410278.25</v>
      </c>
      <c r="E47" s="767">
        <v>1492621.75</v>
      </c>
      <c r="F47" s="767">
        <v>1492509.51</v>
      </c>
      <c r="G47" s="767">
        <v>1324185.29</v>
      </c>
      <c r="H47" s="767">
        <v>112.23999999999069</v>
      </c>
    </row>
    <row r="48" spans="1:8" ht="20.25" customHeight="1" x14ac:dyDescent="0.2">
      <c r="A48" s="771">
        <v>21101</v>
      </c>
      <c r="B48" s="772" t="s">
        <v>1511</v>
      </c>
      <c r="C48" s="773">
        <v>1902900</v>
      </c>
      <c r="D48" s="773">
        <v>-410278.25</v>
      </c>
      <c r="E48" s="773">
        <v>1492621.75</v>
      </c>
      <c r="F48" s="773">
        <v>1492509.51</v>
      </c>
      <c r="G48" s="773">
        <v>1324185.29</v>
      </c>
      <c r="H48" s="773">
        <v>112.23999999999069</v>
      </c>
    </row>
    <row r="49" spans="1:8" ht="20.25" customHeight="1" x14ac:dyDescent="0.2">
      <c r="A49" s="765">
        <v>212</v>
      </c>
      <c r="B49" s="766" t="s">
        <v>1512</v>
      </c>
      <c r="C49" s="767">
        <v>964200</v>
      </c>
      <c r="D49" s="767">
        <v>34554.06</v>
      </c>
      <c r="E49" s="767">
        <v>998754.06</v>
      </c>
      <c r="F49" s="767">
        <v>998754.06</v>
      </c>
      <c r="G49" s="767">
        <v>837741.97</v>
      </c>
      <c r="H49" s="767">
        <v>0</v>
      </c>
    </row>
    <row r="50" spans="1:8" ht="20.25" customHeight="1" x14ac:dyDescent="0.2">
      <c r="A50" s="771">
        <v>21201</v>
      </c>
      <c r="B50" s="772" t="s">
        <v>1513</v>
      </c>
      <c r="C50" s="773">
        <v>964200</v>
      </c>
      <c r="D50" s="773">
        <v>34554.06</v>
      </c>
      <c r="E50" s="773">
        <v>998754.06</v>
      </c>
      <c r="F50" s="773">
        <v>998754.06</v>
      </c>
      <c r="G50" s="773">
        <v>837741.97</v>
      </c>
      <c r="H50" s="773">
        <v>0</v>
      </c>
    </row>
    <row r="51" spans="1:8" ht="20.25" customHeight="1" x14ac:dyDescent="0.2">
      <c r="A51" s="765">
        <v>215</v>
      </c>
      <c r="B51" s="766" t="s">
        <v>1514</v>
      </c>
      <c r="C51" s="767">
        <v>44000</v>
      </c>
      <c r="D51" s="767">
        <v>-43130</v>
      </c>
      <c r="E51" s="767">
        <v>870</v>
      </c>
      <c r="F51" s="767">
        <v>870</v>
      </c>
      <c r="G51" s="767">
        <v>870</v>
      </c>
      <c r="H51" s="767">
        <v>0</v>
      </c>
    </row>
    <row r="52" spans="1:8" ht="20.25" customHeight="1" x14ac:dyDescent="0.2">
      <c r="A52" s="771">
        <v>21501</v>
      </c>
      <c r="B52" s="772" t="s">
        <v>1515</v>
      </c>
      <c r="C52" s="773">
        <v>44000</v>
      </c>
      <c r="D52" s="773">
        <v>-43130</v>
      </c>
      <c r="E52" s="773">
        <v>870</v>
      </c>
      <c r="F52" s="773">
        <v>870</v>
      </c>
      <c r="G52" s="773">
        <v>870</v>
      </c>
      <c r="H52" s="773">
        <v>0</v>
      </c>
    </row>
    <row r="53" spans="1:8" ht="20.25" customHeight="1" x14ac:dyDescent="0.2">
      <c r="A53" s="765">
        <v>216</v>
      </c>
      <c r="B53" s="766" t="s">
        <v>289</v>
      </c>
      <c r="C53" s="767">
        <v>404500</v>
      </c>
      <c r="D53" s="767">
        <v>-58361.32</v>
      </c>
      <c r="E53" s="767">
        <v>346138.68</v>
      </c>
      <c r="F53" s="767">
        <v>344508.8</v>
      </c>
      <c r="G53" s="767">
        <v>302515.08</v>
      </c>
      <c r="H53" s="767">
        <v>1629.8800000000047</v>
      </c>
    </row>
    <row r="54" spans="1:8" ht="20.25" customHeight="1" x14ac:dyDescent="0.2">
      <c r="A54" s="771">
        <v>21601</v>
      </c>
      <c r="B54" s="772" t="s">
        <v>115</v>
      </c>
      <c r="C54" s="773">
        <v>404500</v>
      </c>
      <c r="D54" s="773">
        <v>-58361.32</v>
      </c>
      <c r="E54" s="773">
        <v>346138.68</v>
      </c>
      <c r="F54" s="773">
        <v>344508.8</v>
      </c>
      <c r="G54" s="773">
        <v>302515.08</v>
      </c>
      <c r="H54" s="773">
        <v>1629.8800000000047</v>
      </c>
    </row>
    <row r="55" spans="1:8" ht="20.25" customHeight="1" x14ac:dyDescent="0.2">
      <c r="A55" s="765">
        <v>217</v>
      </c>
      <c r="B55" s="766" t="s">
        <v>1032</v>
      </c>
      <c r="C55" s="767">
        <v>2410400</v>
      </c>
      <c r="D55" s="767">
        <v>-2410400</v>
      </c>
      <c r="E55" s="767">
        <v>0</v>
      </c>
      <c r="F55" s="767">
        <v>0</v>
      </c>
      <c r="G55" s="767">
        <v>0</v>
      </c>
      <c r="H55" s="767">
        <v>0</v>
      </c>
    </row>
    <row r="56" spans="1:8" ht="20.25" customHeight="1" x14ac:dyDescent="0.2">
      <c r="A56" s="771">
        <v>21701</v>
      </c>
      <c r="B56" s="772" t="s">
        <v>1033</v>
      </c>
      <c r="C56" s="773">
        <v>2410400</v>
      </c>
      <c r="D56" s="773">
        <v>-2410400</v>
      </c>
      <c r="E56" s="773">
        <v>0</v>
      </c>
      <c r="F56" s="773">
        <v>0</v>
      </c>
      <c r="G56" s="773">
        <v>0</v>
      </c>
      <c r="H56" s="773">
        <v>0</v>
      </c>
    </row>
    <row r="57" spans="1:8" s="351" customFormat="1" ht="20.25" customHeight="1" x14ac:dyDescent="0.2">
      <c r="A57" s="769">
        <v>2200</v>
      </c>
      <c r="B57" s="770" t="s">
        <v>1516</v>
      </c>
      <c r="C57" s="767">
        <v>1157620</v>
      </c>
      <c r="D57" s="767">
        <v>74548.780000000013</v>
      </c>
      <c r="E57" s="767">
        <v>1232168.78</v>
      </c>
      <c r="F57" s="767">
        <v>1230828.8699999999</v>
      </c>
      <c r="G57" s="767">
        <v>1008440.4</v>
      </c>
      <c r="H57" s="767">
        <v>1339.910000000149</v>
      </c>
    </row>
    <row r="58" spans="1:8" ht="20.25" customHeight="1" x14ac:dyDescent="0.2">
      <c r="A58" s="765">
        <v>221</v>
      </c>
      <c r="B58" s="766" t="s">
        <v>1517</v>
      </c>
      <c r="C58" s="767">
        <v>1113300</v>
      </c>
      <c r="D58" s="767">
        <v>103519.73000000001</v>
      </c>
      <c r="E58" s="767">
        <v>1216819.73</v>
      </c>
      <c r="F58" s="767">
        <v>1215479.8199999998</v>
      </c>
      <c r="G58" s="767">
        <v>998046.87</v>
      </c>
      <c r="H58" s="767">
        <v>1339.910000000149</v>
      </c>
    </row>
    <row r="59" spans="1:8" ht="20.25" customHeight="1" x14ac:dyDescent="0.2">
      <c r="A59" s="771">
        <v>22101</v>
      </c>
      <c r="B59" s="772" t="s">
        <v>1518</v>
      </c>
      <c r="C59" s="773">
        <v>820800</v>
      </c>
      <c r="D59" s="773">
        <v>103884.85</v>
      </c>
      <c r="E59" s="773">
        <v>924684.85</v>
      </c>
      <c r="F59" s="773">
        <v>923378.94</v>
      </c>
      <c r="G59" s="773">
        <v>764331.98</v>
      </c>
      <c r="H59" s="773">
        <v>1305.9100000000326</v>
      </c>
    </row>
    <row r="60" spans="1:8" ht="20.25" customHeight="1" x14ac:dyDescent="0.2">
      <c r="A60" s="771">
        <v>22102</v>
      </c>
      <c r="B60" s="772" t="s">
        <v>1519</v>
      </c>
      <c r="C60" s="773">
        <v>80000</v>
      </c>
      <c r="D60" s="773">
        <v>-47876.67</v>
      </c>
      <c r="E60" s="773">
        <v>32123.33</v>
      </c>
      <c r="F60" s="773">
        <v>32123.33</v>
      </c>
      <c r="G60" s="773">
        <v>19353.89</v>
      </c>
      <c r="H60" s="773">
        <v>0</v>
      </c>
    </row>
    <row r="61" spans="1:8" ht="20.25" customHeight="1" x14ac:dyDescent="0.2">
      <c r="A61" s="771">
        <v>22106</v>
      </c>
      <c r="B61" s="772" t="s">
        <v>1520</v>
      </c>
      <c r="C61" s="773">
        <v>212500</v>
      </c>
      <c r="D61" s="773">
        <v>47511.55</v>
      </c>
      <c r="E61" s="773">
        <v>260011.55</v>
      </c>
      <c r="F61" s="773">
        <v>259977.55</v>
      </c>
      <c r="G61" s="773">
        <v>214361</v>
      </c>
      <c r="H61" s="773">
        <v>34</v>
      </c>
    </row>
    <row r="62" spans="1:8" ht="20.25" customHeight="1" x14ac:dyDescent="0.2">
      <c r="A62" s="765">
        <v>222</v>
      </c>
      <c r="B62" s="766" t="s">
        <v>1521</v>
      </c>
      <c r="C62" s="767">
        <v>20000</v>
      </c>
      <c r="D62" s="767">
        <v>-13211.96</v>
      </c>
      <c r="E62" s="767">
        <v>6788.0400000000009</v>
      </c>
      <c r="F62" s="767">
        <v>6788.04</v>
      </c>
      <c r="G62" s="767">
        <v>2005.36</v>
      </c>
      <c r="H62" s="767">
        <v>0</v>
      </c>
    </row>
    <row r="63" spans="1:8" ht="20.25" customHeight="1" x14ac:dyDescent="0.2">
      <c r="A63" s="771">
        <v>22201</v>
      </c>
      <c r="B63" s="772" t="s">
        <v>1522</v>
      </c>
      <c r="C63" s="773">
        <v>20000</v>
      </c>
      <c r="D63" s="773">
        <v>-13211.96</v>
      </c>
      <c r="E63" s="773">
        <v>6788.0400000000009</v>
      </c>
      <c r="F63" s="773">
        <v>6788.04</v>
      </c>
      <c r="G63" s="773">
        <v>2005.36</v>
      </c>
      <c r="H63" s="773">
        <v>0</v>
      </c>
    </row>
    <row r="64" spans="1:8" ht="20.25" customHeight="1" x14ac:dyDescent="0.2">
      <c r="A64" s="765">
        <v>223</v>
      </c>
      <c r="B64" s="766" t="s">
        <v>1523</v>
      </c>
      <c r="C64" s="767">
        <v>24320</v>
      </c>
      <c r="D64" s="767">
        <v>-15758.99</v>
      </c>
      <c r="E64" s="767">
        <v>8561.01</v>
      </c>
      <c r="F64" s="767">
        <v>8561.01</v>
      </c>
      <c r="G64" s="767">
        <v>8388.17</v>
      </c>
      <c r="H64" s="767">
        <v>0</v>
      </c>
    </row>
    <row r="65" spans="1:8" ht="20.25" customHeight="1" x14ac:dyDescent="0.2">
      <c r="A65" s="771">
        <v>22301</v>
      </c>
      <c r="B65" s="772" t="s">
        <v>1524</v>
      </c>
      <c r="C65" s="773">
        <v>24320</v>
      </c>
      <c r="D65" s="773">
        <v>-15758.99</v>
      </c>
      <c r="E65" s="773">
        <v>8561.01</v>
      </c>
      <c r="F65" s="773">
        <v>8561.01</v>
      </c>
      <c r="G65" s="773">
        <v>8388.17</v>
      </c>
      <c r="H65" s="773">
        <v>0</v>
      </c>
    </row>
    <row r="66" spans="1:8" ht="20.25" customHeight="1" x14ac:dyDescent="0.2">
      <c r="A66" s="765">
        <v>2300</v>
      </c>
      <c r="B66" s="766" t="s">
        <v>1525</v>
      </c>
      <c r="C66" s="767">
        <v>1200</v>
      </c>
      <c r="D66" s="767">
        <v>-1200</v>
      </c>
      <c r="E66" s="767">
        <v>0</v>
      </c>
      <c r="F66" s="767">
        <v>0</v>
      </c>
      <c r="G66" s="767">
        <v>0</v>
      </c>
      <c r="H66" s="767">
        <v>0</v>
      </c>
    </row>
    <row r="67" spans="1:8" ht="20.25" customHeight="1" x14ac:dyDescent="0.2">
      <c r="A67" s="765">
        <v>233</v>
      </c>
      <c r="B67" s="766" t="s">
        <v>1526</v>
      </c>
      <c r="C67" s="767">
        <v>1200</v>
      </c>
      <c r="D67" s="767">
        <v>-1200</v>
      </c>
      <c r="E67" s="767">
        <v>0</v>
      </c>
      <c r="F67" s="767">
        <v>0</v>
      </c>
      <c r="G67" s="767">
        <v>0</v>
      </c>
      <c r="H67" s="767">
        <v>0</v>
      </c>
    </row>
    <row r="68" spans="1:8" ht="20.25" customHeight="1" x14ac:dyDescent="0.2">
      <c r="A68" s="771">
        <v>23301</v>
      </c>
      <c r="B68" s="772" t="s">
        <v>1527</v>
      </c>
      <c r="C68" s="773">
        <v>1200</v>
      </c>
      <c r="D68" s="773">
        <v>-1200</v>
      </c>
      <c r="E68" s="773">
        <v>0</v>
      </c>
      <c r="F68" s="773">
        <v>0</v>
      </c>
      <c r="G68" s="773">
        <v>0</v>
      </c>
      <c r="H68" s="773">
        <v>0</v>
      </c>
    </row>
    <row r="69" spans="1:8" ht="20.25" customHeight="1" x14ac:dyDescent="0.2">
      <c r="A69" s="765">
        <v>2400</v>
      </c>
      <c r="B69" s="766" t="s">
        <v>1528</v>
      </c>
      <c r="C69" s="767">
        <v>3484720</v>
      </c>
      <c r="D69" s="767">
        <v>-122279.39000000001</v>
      </c>
      <c r="E69" s="767">
        <v>3362440.6100000003</v>
      </c>
      <c r="F69" s="767">
        <v>3362440.6100000003</v>
      </c>
      <c r="G69" s="767">
        <v>2839676.4400000004</v>
      </c>
      <c r="H69" s="767">
        <v>0</v>
      </c>
    </row>
    <row r="70" spans="1:8" ht="20.25" customHeight="1" x14ac:dyDescent="0.2">
      <c r="A70" s="765">
        <v>242</v>
      </c>
      <c r="B70" s="766" t="s">
        <v>290</v>
      </c>
      <c r="C70" s="767">
        <v>434200</v>
      </c>
      <c r="D70" s="767">
        <v>17446.63</v>
      </c>
      <c r="E70" s="767">
        <v>451646.63</v>
      </c>
      <c r="F70" s="767">
        <v>451646.63</v>
      </c>
      <c r="G70" s="767">
        <v>441597.04</v>
      </c>
      <c r="H70" s="767">
        <v>0</v>
      </c>
    </row>
    <row r="71" spans="1:8" ht="20.25" customHeight="1" x14ac:dyDescent="0.2">
      <c r="A71" s="771">
        <v>24201</v>
      </c>
      <c r="B71" s="772" t="s">
        <v>1529</v>
      </c>
      <c r="C71" s="773">
        <v>434200</v>
      </c>
      <c r="D71" s="773">
        <v>17446.63</v>
      </c>
      <c r="E71" s="773">
        <v>451646.63</v>
      </c>
      <c r="F71" s="773">
        <v>451646.63</v>
      </c>
      <c r="G71" s="773">
        <v>441597.04</v>
      </c>
      <c r="H71" s="773">
        <v>0</v>
      </c>
    </row>
    <row r="72" spans="1:8" ht="20.25" customHeight="1" x14ac:dyDescent="0.2">
      <c r="A72" s="765">
        <v>243</v>
      </c>
      <c r="B72" s="766" t="s">
        <v>291</v>
      </c>
      <c r="C72" s="767">
        <v>0</v>
      </c>
      <c r="D72" s="767">
        <v>171.68</v>
      </c>
      <c r="E72" s="767">
        <v>171.68</v>
      </c>
      <c r="F72" s="767">
        <v>171.68</v>
      </c>
      <c r="G72" s="767">
        <v>171.68</v>
      </c>
      <c r="H72" s="767">
        <v>0</v>
      </c>
    </row>
    <row r="73" spans="1:8" ht="20.25" customHeight="1" x14ac:dyDescent="0.2">
      <c r="A73" s="771">
        <v>24301</v>
      </c>
      <c r="B73" s="772" t="s">
        <v>116</v>
      </c>
      <c r="C73" s="773">
        <v>0</v>
      </c>
      <c r="D73" s="773">
        <v>171.68</v>
      </c>
      <c r="E73" s="773">
        <v>171.68</v>
      </c>
      <c r="F73" s="773">
        <v>171.68</v>
      </c>
      <c r="G73" s="773">
        <v>171.68</v>
      </c>
      <c r="H73" s="773">
        <v>0</v>
      </c>
    </row>
    <row r="74" spans="1:8" ht="20.25" customHeight="1" x14ac:dyDescent="0.2">
      <c r="A74" s="765">
        <v>244</v>
      </c>
      <c r="B74" s="766" t="s">
        <v>1530</v>
      </c>
      <c r="C74" s="767">
        <v>0</v>
      </c>
      <c r="D74" s="767">
        <v>8307.16</v>
      </c>
      <c r="E74" s="767">
        <v>8307.16</v>
      </c>
      <c r="F74" s="767">
        <v>8307.16</v>
      </c>
      <c r="G74" s="767">
        <v>8307.16</v>
      </c>
      <c r="H74" s="767">
        <v>0</v>
      </c>
    </row>
    <row r="75" spans="1:8" ht="20.25" customHeight="1" x14ac:dyDescent="0.2">
      <c r="A75" s="771">
        <v>24401</v>
      </c>
      <c r="B75" s="772" t="s">
        <v>1531</v>
      </c>
      <c r="C75" s="773">
        <v>0</v>
      </c>
      <c r="D75" s="773">
        <v>8307.16</v>
      </c>
      <c r="E75" s="773">
        <v>8307.16</v>
      </c>
      <c r="F75" s="773">
        <v>8307.16</v>
      </c>
      <c r="G75" s="773">
        <v>8307.16</v>
      </c>
      <c r="H75" s="773">
        <v>0</v>
      </c>
    </row>
    <row r="76" spans="1:8" ht="20.25" customHeight="1" x14ac:dyDescent="0.2">
      <c r="A76" s="765">
        <v>246</v>
      </c>
      <c r="B76" s="766" t="s">
        <v>292</v>
      </c>
      <c r="C76" s="767">
        <v>2141220</v>
      </c>
      <c r="D76" s="767">
        <v>87269.6</v>
      </c>
      <c r="E76" s="767">
        <v>2228489.6</v>
      </c>
      <c r="F76" s="767">
        <v>2228489.6</v>
      </c>
      <c r="G76" s="767">
        <v>1750817.39</v>
      </c>
      <c r="H76" s="767">
        <v>0</v>
      </c>
    </row>
    <row r="77" spans="1:8" ht="20.25" customHeight="1" x14ac:dyDescent="0.2">
      <c r="A77" s="771">
        <v>24601</v>
      </c>
      <c r="B77" s="772" t="s">
        <v>1532</v>
      </c>
      <c r="C77" s="773">
        <v>2141220</v>
      </c>
      <c r="D77" s="773">
        <v>87269.6</v>
      </c>
      <c r="E77" s="773">
        <v>2228489.6</v>
      </c>
      <c r="F77" s="773">
        <v>2228489.6</v>
      </c>
      <c r="G77" s="773">
        <v>1750817.39</v>
      </c>
      <c r="H77" s="773">
        <v>0</v>
      </c>
    </row>
    <row r="78" spans="1:8" ht="20.25" customHeight="1" x14ac:dyDescent="0.2">
      <c r="A78" s="765">
        <v>247</v>
      </c>
      <c r="B78" s="766" t="s">
        <v>1533</v>
      </c>
      <c r="C78" s="767">
        <v>0</v>
      </c>
      <c r="D78" s="767">
        <v>5642.68</v>
      </c>
      <c r="E78" s="767">
        <v>5642.68</v>
      </c>
      <c r="F78" s="767">
        <v>5642.68</v>
      </c>
      <c r="G78" s="767">
        <v>5642.68</v>
      </c>
      <c r="H78" s="767">
        <v>0</v>
      </c>
    </row>
    <row r="79" spans="1:8" ht="20.25" customHeight="1" x14ac:dyDescent="0.2">
      <c r="A79" s="771">
        <v>24701</v>
      </c>
      <c r="B79" s="772" t="s">
        <v>1534</v>
      </c>
      <c r="C79" s="773">
        <v>0</v>
      </c>
      <c r="D79" s="773">
        <v>5642.68</v>
      </c>
      <c r="E79" s="773">
        <v>5642.68</v>
      </c>
      <c r="F79" s="773">
        <v>5642.68</v>
      </c>
      <c r="G79" s="773">
        <v>5642.68</v>
      </c>
      <c r="H79" s="773">
        <v>0</v>
      </c>
    </row>
    <row r="80" spans="1:8" ht="20.25" customHeight="1" x14ac:dyDescent="0.2">
      <c r="A80" s="765">
        <v>248</v>
      </c>
      <c r="B80" s="766" t="s">
        <v>293</v>
      </c>
      <c r="C80" s="767">
        <v>20000</v>
      </c>
      <c r="D80" s="767">
        <v>-19014.189999999999</v>
      </c>
      <c r="E80" s="767">
        <v>985.81000000000131</v>
      </c>
      <c r="F80" s="767">
        <v>985.81</v>
      </c>
      <c r="G80" s="767">
        <v>985.81</v>
      </c>
      <c r="H80" s="767">
        <v>1.3642420526593924E-12</v>
      </c>
    </row>
    <row r="81" spans="1:8" ht="20.25" customHeight="1" x14ac:dyDescent="0.2">
      <c r="A81" s="771">
        <v>24801</v>
      </c>
      <c r="B81" s="772" t="s">
        <v>117</v>
      </c>
      <c r="C81" s="773">
        <v>20000</v>
      </c>
      <c r="D81" s="773">
        <v>-19014.189999999999</v>
      </c>
      <c r="E81" s="773">
        <v>985.81000000000131</v>
      </c>
      <c r="F81" s="773">
        <v>985.81</v>
      </c>
      <c r="G81" s="773">
        <v>985.81</v>
      </c>
      <c r="H81" s="773">
        <v>1.3642420526593924E-12</v>
      </c>
    </row>
    <row r="82" spans="1:8" ht="20.25" customHeight="1" x14ac:dyDescent="0.2">
      <c r="A82" s="765">
        <v>249</v>
      </c>
      <c r="B82" s="766" t="s">
        <v>1535</v>
      </c>
      <c r="C82" s="767">
        <v>889300</v>
      </c>
      <c r="D82" s="767">
        <v>-222102.95</v>
      </c>
      <c r="E82" s="767">
        <v>667197.05000000005</v>
      </c>
      <c r="F82" s="767">
        <v>667197.05000000005</v>
      </c>
      <c r="G82" s="767">
        <v>632154.68000000005</v>
      </c>
      <c r="H82" s="767">
        <v>0</v>
      </c>
    </row>
    <row r="83" spans="1:8" ht="20.25" customHeight="1" x14ac:dyDescent="0.2">
      <c r="A83" s="771">
        <v>24901</v>
      </c>
      <c r="B83" s="772" t="s">
        <v>1536</v>
      </c>
      <c r="C83" s="773">
        <v>887300</v>
      </c>
      <c r="D83" s="773">
        <v>-260702.95</v>
      </c>
      <c r="E83" s="773">
        <v>626597.05000000005</v>
      </c>
      <c r="F83" s="773">
        <v>626597.05000000005</v>
      </c>
      <c r="G83" s="773">
        <v>591554.68000000005</v>
      </c>
      <c r="H83" s="773">
        <v>0</v>
      </c>
    </row>
    <row r="84" spans="1:8" ht="20.25" customHeight="1" x14ac:dyDescent="0.2">
      <c r="A84" s="771">
        <v>24902</v>
      </c>
      <c r="B84" s="772" t="s">
        <v>1034</v>
      </c>
      <c r="C84" s="773">
        <v>2000</v>
      </c>
      <c r="D84" s="773">
        <v>38600</v>
      </c>
      <c r="E84" s="773">
        <v>40600</v>
      </c>
      <c r="F84" s="773">
        <v>40600</v>
      </c>
      <c r="G84" s="773">
        <v>40600</v>
      </c>
      <c r="H84" s="773">
        <v>0</v>
      </c>
    </row>
    <row r="85" spans="1:8" ht="20.25" customHeight="1" x14ac:dyDescent="0.2">
      <c r="A85" s="765">
        <v>2500</v>
      </c>
      <c r="B85" s="766" t="s">
        <v>1537</v>
      </c>
      <c r="C85" s="767">
        <v>56000</v>
      </c>
      <c r="D85" s="767">
        <v>113846.92</v>
      </c>
      <c r="E85" s="767">
        <v>169846.91999999998</v>
      </c>
      <c r="F85" s="767">
        <v>169846.92</v>
      </c>
      <c r="G85" s="767">
        <v>160166.95000000001</v>
      </c>
      <c r="H85" s="767">
        <v>0</v>
      </c>
    </row>
    <row r="86" spans="1:8" ht="20.25" customHeight="1" x14ac:dyDescent="0.2">
      <c r="A86" s="765">
        <v>253</v>
      </c>
      <c r="B86" s="766" t="s">
        <v>294</v>
      </c>
      <c r="C86" s="767">
        <v>56000</v>
      </c>
      <c r="D86" s="767">
        <v>113846.92</v>
      </c>
      <c r="E86" s="767">
        <v>169846.91999999998</v>
      </c>
      <c r="F86" s="767">
        <v>169846.92</v>
      </c>
      <c r="G86" s="767">
        <v>160166.95000000001</v>
      </c>
      <c r="H86" s="767">
        <v>0</v>
      </c>
    </row>
    <row r="87" spans="1:8" ht="20.25" customHeight="1" x14ac:dyDescent="0.2">
      <c r="A87" s="771">
        <v>25301</v>
      </c>
      <c r="B87" s="772" t="s">
        <v>1538</v>
      </c>
      <c r="C87" s="773">
        <v>56000</v>
      </c>
      <c r="D87" s="773">
        <v>113846.92</v>
      </c>
      <c r="E87" s="773">
        <v>169846.91999999998</v>
      </c>
      <c r="F87" s="773">
        <v>169846.92</v>
      </c>
      <c r="G87" s="773">
        <v>160166.95000000001</v>
      </c>
      <c r="H87" s="773">
        <v>0</v>
      </c>
    </row>
    <row r="88" spans="1:8" ht="20.25" customHeight="1" x14ac:dyDescent="0.2">
      <c r="A88" s="765">
        <v>2600</v>
      </c>
      <c r="B88" s="766" t="s">
        <v>1539</v>
      </c>
      <c r="C88" s="767">
        <v>15999080</v>
      </c>
      <c r="D88" s="767">
        <v>1579304.1600000001</v>
      </c>
      <c r="E88" s="767">
        <v>17578384.16</v>
      </c>
      <c r="F88" s="767">
        <v>17432157.290000003</v>
      </c>
      <c r="G88" s="767">
        <v>15820803.34</v>
      </c>
      <c r="H88" s="767">
        <v>146226.86999999732</v>
      </c>
    </row>
    <row r="89" spans="1:8" ht="20.25" customHeight="1" x14ac:dyDescent="0.2">
      <c r="A89" s="765">
        <v>261</v>
      </c>
      <c r="B89" s="766" t="s">
        <v>1539</v>
      </c>
      <c r="C89" s="767">
        <v>15999080</v>
      </c>
      <c r="D89" s="767">
        <v>1579304.1600000001</v>
      </c>
      <c r="E89" s="767">
        <v>17578384.16</v>
      </c>
      <c r="F89" s="767">
        <v>17432157.290000003</v>
      </c>
      <c r="G89" s="767">
        <v>15820803.34</v>
      </c>
      <c r="H89" s="767">
        <v>146226.86999999732</v>
      </c>
    </row>
    <row r="90" spans="1:8" ht="20.25" customHeight="1" x14ac:dyDescent="0.2">
      <c r="A90" s="771">
        <v>26101</v>
      </c>
      <c r="B90" s="772" t="s">
        <v>118</v>
      </c>
      <c r="C90" s="773">
        <v>15360360</v>
      </c>
      <c r="D90" s="773">
        <v>1614727.56</v>
      </c>
      <c r="E90" s="773">
        <v>16975087.559999999</v>
      </c>
      <c r="F90" s="773">
        <v>16828860.690000001</v>
      </c>
      <c r="G90" s="773">
        <v>15329752.48</v>
      </c>
      <c r="H90" s="773">
        <v>146226.86999999732</v>
      </c>
    </row>
    <row r="91" spans="1:8" ht="20.25" customHeight="1" x14ac:dyDescent="0.2">
      <c r="A91" s="771">
        <v>26102</v>
      </c>
      <c r="B91" s="772" t="s">
        <v>119</v>
      </c>
      <c r="C91" s="773">
        <v>638720</v>
      </c>
      <c r="D91" s="773">
        <v>-35423.4</v>
      </c>
      <c r="E91" s="773">
        <v>603296.6</v>
      </c>
      <c r="F91" s="773">
        <v>603296.6</v>
      </c>
      <c r="G91" s="773">
        <v>491050.86</v>
      </c>
      <c r="H91" s="773">
        <v>0</v>
      </c>
    </row>
    <row r="92" spans="1:8" ht="20.25" customHeight="1" x14ac:dyDescent="0.2">
      <c r="A92" s="765">
        <v>2700</v>
      </c>
      <c r="B92" s="766" t="s">
        <v>1540</v>
      </c>
      <c r="C92" s="767">
        <v>3021726.08</v>
      </c>
      <c r="D92" s="767">
        <v>-1235385.2600000002</v>
      </c>
      <c r="E92" s="767">
        <v>1786340.8199999998</v>
      </c>
      <c r="F92" s="767">
        <v>1786340.8199999998</v>
      </c>
      <c r="G92" s="767">
        <v>1416556.0099999998</v>
      </c>
      <c r="H92" s="767">
        <v>0</v>
      </c>
    </row>
    <row r="93" spans="1:8" ht="20.25" customHeight="1" x14ac:dyDescent="0.2">
      <c r="A93" s="765">
        <v>271</v>
      </c>
      <c r="B93" s="766" t="s">
        <v>250</v>
      </c>
      <c r="C93" s="767">
        <v>2903426.08</v>
      </c>
      <c r="D93" s="767">
        <v>-1165285.32</v>
      </c>
      <c r="E93" s="767">
        <v>1738140.76</v>
      </c>
      <c r="F93" s="767">
        <v>1738140.76</v>
      </c>
      <c r="G93" s="767">
        <v>1368355.96</v>
      </c>
      <c r="H93" s="767">
        <v>0</v>
      </c>
    </row>
    <row r="94" spans="1:8" ht="20.25" customHeight="1" x14ac:dyDescent="0.2">
      <c r="A94" s="771">
        <v>27101</v>
      </c>
      <c r="B94" s="772" t="s">
        <v>120</v>
      </c>
      <c r="C94" s="773">
        <v>2903426.08</v>
      </c>
      <c r="D94" s="773">
        <v>-1165285.32</v>
      </c>
      <c r="E94" s="773">
        <v>1738140.76</v>
      </c>
      <c r="F94" s="773">
        <v>1738140.76</v>
      </c>
      <c r="G94" s="773">
        <v>1368355.96</v>
      </c>
      <c r="H94" s="773">
        <v>0</v>
      </c>
    </row>
    <row r="95" spans="1:8" ht="20.25" customHeight="1" x14ac:dyDescent="0.2">
      <c r="A95" s="765">
        <v>272</v>
      </c>
      <c r="B95" s="766" t="s">
        <v>1541</v>
      </c>
      <c r="C95" s="767">
        <v>88300</v>
      </c>
      <c r="D95" s="767">
        <v>-62644.34</v>
      </c>
      <c r="E95" s="767">
        <v>25655.660000000003</v>
      </c>
      <c r="F95" s="767">
        <v>25655.66</v>
      </c>
      <c r="G95" s="767">
        <v>25655.65</v>
      </c>
      <c r="H95" s="767">
        <v>0</v>
      </c>
    </row>
    <row r="96" spans="1:8" ht="20.25" customHeight="1" x14ac:dyDescent="0.2">
      <c r="A96" s="771">
        <v>27201</v>
      </c>
      <c r="B96" s="772" t="s">
        <v>1542</v>
      </c>
      <c r="C96" s="773">
        <v>88300</v>
      </c>
      <c r="D96" s="773">
        <v>-62644.34</v>
      </c>
      <c r="E96" s="773">
        <v>25655.660000000003</v>
      </c>
      <c r="F96" s="773">
        <v>25655.66</v>
      </c>
      <c r="G96" s="773">
        <v>25655.65</v>
      </c>
      <c r="H96" s="773">
        <v>0</v>
      </c>
    </row>
    <row r="97" spans="1:8" ht="20.25" customHeight="1" x14ac:dyDescent="0.2">
      <c r="A97" s="765">
        <v>273</v>
      </c>
      <c r="B97" s="766" t="s">
        <v>251</v>
      </c>
      <c r="C97" s="767">
        <v>30000</v>
      </c>
      <c r="D97" s="767">
        <v>-7455.6</v>
      </c>
      <c r="E97" s="767">
        <v>22544.400000000001</v>
      </c>
      <c r="F97" s="767">
        <v>22544.400000000001</v>
      </c>
      <c r="G97" s="767">
        <v>22544.400000000001</v>
      </c>
      <c r="H97" s="767">
        <v>0</v>
      </c>
    </row>
    <row r="98" spans="1:8" ht="20.25" customHeight="1" x14ac:dyDescent="0.2">
      <c r="A98" s="771">
        <v>27301</v>
      </c>
      <c r="B98" s="772" t="s">
        <v>1543</v>
      </c>
      <c r="C98" s="773">
        <v>30000</v>
      </c>
      <c r="D98" s="773">
        <v>-7455.6</v>
      </c>
      <c r="E98" s="773">
        <v>22544.400000000001</v>
      </c>
      <c r="F98" s="773">
        <v>22544.400000000001</v>
      </c>
      <c r="G98" s="773">
        <v>22544.400000000001</v>
      </c>
      <c r="H98" s="773">
        <v>0</v>
      </c>
    </row>
    <row r="99" spans="1:8" ht="20.25" customHeight="1" x14ac:dyDescent="0.2">
      <c r="A99" s="765">
        <v>2800</v>
      </c>
      <c r="B99" s="766" t="s">
        <v>1544</v>
      </c>
      <c r="C99" s="767">
        <v>50000</v>
      </c>
      <c r="D99" s="767">
        <v>-50000</v>
      </c>
      <c r="E99" s="767">
        <v>0</v>
      </c>
      <c r="F99" s="767">
        <v>0</v>
      </c>
      <c r="G99" s="767">
        <v>0</v>
      </c>
      <c r="H99" s="767">
        <v>0</v>
      </c>
    </row>
    <row r="100" spans="1:8" ht="20.25" customHeight="1" x14ac:dyDescent="0.2">
      <c r="A100" s="765">
        <v>282</v>
      </c>
      <c r="B100" s="766" t="s">
        <v>168</v>
      </c>
      <c r="C100" s="767">
        <v>20000</v>
      </c>
      <c r="D100" s="767">
        <v>-20000</v>
      </c>
      <c r="E100" s="767">
        <v>0</v>
      </c>
      <c r="F100" s="767">
        <v>0</v>
      </c>
      <c r="G100" s="767">
        <v>0</v>
      </c>
      <c r="H100" s="767">
        <v>0</v>
      </c>
    </row>
    <row r="101" spans="1:8" ht="20.25" customHeight="1" x14ac:dyDescent="0.2">
      <c r="A101" s="771">
        <v>28201</v>
      </c>
      <c r="B101" s="772" t="s">
        <v>1545</v>
      </c>
      <c r="C101" s="773">
        <v>20000</v>
      </c>
      <c r="D101" s="773">
        <v>-20000</v>
      </c>
      <c r="E101" s="773">
        <v>0</v>
      </c>
      <c r="F101" s="773">
        <v>0</v>
      </c>
      <c r="G101" s="773">
        <v>0</v>
      </c>
      <c r="H101" s="773">
        <v>0</v>
      </c>
    </row>
    <row r="102" spans="1:8" ht="20.25" customHeight="1" x14ac:dyDescent="0.2">
      <c r="A102" s="765">
        <v>283</v>
      </c>
      <c r="B102" s="766" t="s">
        <v>1546</v>
      </c>
      <c r="C102" s="767">
        <v>30000</v>
      </c>
      <c r="D102" s="767">
        <v>-30000</v>
      </c>
      <c r="E102" s="767">
        <v>0</v>
      </c>
      <c r="F102" s="767">
        <v>0</v>
      </c>
      <c r="G102" s="767">
        <v>0</v>
      </c>
      <c r="H102" s="767">
        <v>0</v>
      </c>
    </row>
    <row r="103" spans="1:8" ht="20.25" customHeight="1" x14ac:dyDescent="0.2">
      <c r="A103" s="771">
        <v>28301</v>
      </c>
      <c r="B103" s="772" t="s">
        <v>1547</v>
      </c>
      <c r="C103" s="773">
        <v>30000</v>
      </c>
      <c r="D103" s="773">
        <v>-30000</v>
      </c>
      <c r="E103" s="773">
        <v>0</v>
      </c>
      <c r="F103" s="773">
        <v>0</v>
      </c>
      <c r="G103" s="773">
        <v>0</v>
      </c>
      <c r="H103" s="773">
        <v>0</v>
      </c>
    </row>
    <row r="104" spans="1:8" ht="20.25" customHeight="1" x14ac:dyDescent="0.2">
      <c r="A104" s="765">
        <v>2900</v>
      </c>
      <c r="B104" s="766" t="s">
        <v>1548</v>
      </c>
      <c r="C104" s="767">
        <v>2039040</v>
      </c>
      <c r="D104" s="767">
        <v>-1928.0599999999977</v>
      </c>
      <c r="E104" s="767">
        <v>2037111.94</v>
      </c>
      <c r="F104" s="767">
        <v>2019243.47</v>
      </c>
      <c r="G104" s="767">
        <v>1683859.8399999999</v>
      </c>
      <c r="H104" s="767">
        <v>17868.469999999972</v>
      </c>
    </row>
    <row r="105" spans="1:8" ht="20.25" customHeight="1" x14ac:dyDescent="0.2">
      <c r="A105" s="765">
        <v>291</v>
      </c>
      <c r="B105" s="766" t="s">
        <v>169</v>
      </c>
      <c r="C105" s="767">
        <v>185740</v>
      </c>
      <c r="D105" s="767">
        <v>10137.59</v>
      </c>
      <c r="E105" s="767">
        <v>195877.59</v>
      </c>
      <c r="F105" s="767">
        <v>195877.59</v>
      </c>
      <c r="G105" s="767">
        <v>160916.93</v>
      </c>
      <c r="H105" s="767">
        <v>0</v>
      </c>
    </row>
    <row r="106" spans="1:8" ht="20.25" customHeight="1" x14ac:dyDescent="0.2">
      <c r="A106" s="771">
        <v>29101</v>
      </c>
      <c r="B106" s="772" t="s">
        <v>121</v>
      </c>
      <c r="C106" s="773">
        <v>185740</v>
      </c>
      <c r="D106" s="773">
        <v>10137.59</v>
      </c>
      <c r="E106" s="773">
        <v>195877.59</v>
      </c>
      <c r="F106" s="773">
        <v>195877.59</v>
      </c>
      <c r="G106" s="773">
        <v>160916.93</v>
      </c>
      <c r="H106" s="773">
        <v>0</v>
      </c>
    </row>
    <row r="107" spans="1:8" ht="20.25" customHeight="1" x14ac:dyDescent="0.2">
      <c r="A107" s="765">
        <v>292</v>
      </c>
      <c r="B107" s="766" t="s">
        <v>1549</v>
      </c>
      <c r="C107" s="767">
        <v>186100</v>
      </c>
      <c r="D107" s="767">
        <v>-146179.57</v>
      </c>
      <c r="E107" s="767">
        <v>39920.429999999993</v>
      </c>
      <c r="F107" s="767">
        <v>39920.43</v>
      </c>
      <c r="G107" s="767">
        <v>39920.43</v>
      </c>
      <c r="H107" s="767">
        <v>0</v>
      </c>
    </row>
    <row r="108" spans="1:8" ht="20.25" customHeight="1" x14ac:dyDescent="0.2">
      <c r="A108" s="771">
        <v>29201</v>
      </c>
      <c r="B108" s="772" t="s">
        <v>1550</v>
      </c>
      <c r="C108" s="773">
        <v>186100</v>
      </c>
      <c r="D108" s="773">
        <v>-146179.57</v>
      </c>
      <c r="E108" s="773">
        <v>39920.429999999993</v>
      </c>
      <c r="F108" s="773">
        <v>39920.43</v>
      </c>
      <c r="G108" s="773">
        <v>39920.43</v>
      </c>
      <c r="H108" s="773">
        <v>0</v>
      </c>
    </row>
    <row r="109" spans="1:8" ht="20.25" customHeight="1" x14ac:dyDescent="0.2">
      <c r="A109" s="765">
        <v>293</v>
      </c>
      <c r="B109" s="766" t="s">
        <v>1551</v>
      </c>
      <c r="C109" s="767">
        <v>1000</v>
      </c>
      <c r="D109" s="767">
        <v>-1000</v>
      </c>
      <c r="E109" s="767">
        <v>0</v>
      </c>
      <c r="F109" s="767">
        <v>0</v>
      </c>
      <c r="G109" s="767">
        <v>0</v>
      </c>
      <c r="H109" s="767">
        <v>0</v>
      </c>
    </row>
    <row r="110" spans="1:8" ht="20.25" customHeight="1" x14ac:dyDescent="0.2">
      <c r="A110" s="771">
        <v>29301</v>
      </c>
      <c r="B110" s="772" t="s">
        <v>1550</v>
      </c>
      <c r="C110" s="773">
        <v>1000</v>
      </c>
      <c r="D110" s="773">
        <v>-1000</v>
      </c>
      <c r="E110" s="773">
        <v>0</v>
      </c>
      <c r="F110" s="773">
        <v>0</v>
      </c>
      <c r="G110" s="773">
        <v>0</v>
      </c>
      <c r="H110" s="773">
        <v>0</v>
      </c>
    </row>
    <row r="111" spans="1:8" ht="20.25" customHeight="1" x14ac:dyDescent="0.2">
      <c r="A111" s="765">
        <v>294</v>
      </c>
      <c r="B111" s="766" t="s">
        <v>1552</v>
      </c>
      <c r="C111" s="767">
        <v>30800</v>
      </c>
      <c r="D111" s="767">
        <v>6633.92</v>
      </c>
      <c r="E111" s="767">
        <v>37433.919999999998</v>
      </c>
      <c r="F111" s="767">
        <v>37433.919999999998</v>
      </c>
      <c r="G111" s="767">
        <v>33607.08</v>
      </c>
      <c r="H111" s="767">
        <v>0</v>
      </c>
    </row>
    <row r="112" spans="1:8" ht="20.25" customHeight="1" x14ac:dyDescent="0.2">
      <c r="A112" s="771">
        <v>29401</v>
      </c>
      <c r="B112" s="772" t="s">
        <v>1550</v>
      </c>
      <c r="C112" s="773">
        <v>30800</v>
      </c>
      <c r="D112" s="773">
        <v>6633.92</v>
      </c>
      <c r="E112" s="773">
        <v>37433.919999999998</v>
      </c>
      <c r="F112" s="773">
        <v>37433.919999999998</v>
      </c>
      <c r="G112" s="773">
        <v>33607.08</v>
      </c>
      <c r="H112" s="773">
        <v>0</v>
      </c>
    </row>
    <row r="113" spans="1:8" ht="20.25" customHeight="1" x14ac:dyDescent="0.2">
      <c r="A113" s="765">
        <v>296</v>
      </c>
      <c r="B113" s="766" t="s">
        <v>1553</v>
      </c>
      <c r="C113" s="767">
        <v>1228400</v>
      </c>
      <c r="D113" s="767">
        <v>-246665.56</v>
      </c>
      <c r="E113" s="767">
        <v>981734.44</v>
      </c>
      <c r="F113" s="767">
        <v>972374</v>
      </c>
      <c r="G113" s="767">
        <v>801158.21</v>
      </c>
      <c r="H113" s="767">
        <v>9360.4399999999441</v>
      </c>
    </row>
    <row r="114" spans="1:8" ht="20.25" customHeight="1" x14ac:dyDescent="0.2">
      <c r="A114" s="771">
        <v>29601</v>
      </c>
      <c r="B114" s="772" t="s">
        <v>1550</v>
      </c>
      <c r="C114" s="773">
        <v>1228400</v>
      </c>
      <c r="D114" s="773">
        <v>-246665.56</v>
      </c>
      <c r="E114" s="773">
        <v>981734.44</v>
      </c>
      <c r="F114" s="773">
        <v>972374</v>
      </c>
      <c r="G114" s="773">
        <v>801158.21</v>
      </c>
      <c r="H114" s="773">
        <v>9360.4399999999441</v>
      </c>
    </row>
    <row r="115" spans="1:8" ht="20.25" customHeight="1" x14ac:dyDescent="0.2">
      <c r="A115" s="765">
        <v>297</v>
      </c>
      <c r="B115" s="766" t="s">
        <v>1554</v>
      </c>
      <c r="C115" s="767">
        <v>7000</v>
      </c>
      <c r="D115" s="767">
        <v>-7000</v>
      </c>
      <c r="E115" s="767">
        <v>0</v>
      </c>
      <c r="F115" s="767">
        <v>0</v>
      </c>
      <c r="G115" s="767">
        <v>0</v>
      </c>
      <c r="H115" s="767">
        <v>0</v>
      </c>
    </row>
    <row r="116" spans="1:8" ht="20.25" customHeight="1" x14ac:dyDescent="0.2">
      <c r="A116" s="771">
        <v>29701</v>
      </c>
      <c r="B116" s="772" t="s">
        <v>1550</v>
      </c>
      <c r="C116" s="773">
        <v>7000</v>
      </c>
      <c r="D116" s="773">
        <v>-7000</v>
      </c>
      <c r="E116" s="773">
        <v>0</v>
      </c>
      <c r="F116" s="773">
        <v>0</v>
      </c>
      <c r="G116" s="773">
        <v>0</v>
      </c>
      <c r="H116" s="773">
        <v>0</v>
      </c>
    </row>
    <row r="117" spans="1:8" ht="20.25" customHeight="1" x14ac:dyDescent="0.2">
      <c r="A117" s="769">
        <v>298</v>
      </c>
      <c r="B117" s="770" t="s">
        <v>1555</v>
      </c>
      <c r="C117" s="767">
        <v>400000</v>
      </c>
      <c r="D117" s="767">
        <v>382145.56</v>
      </c>
      <c r="E117" s="767">
        <v>782145.56</v>
      </c>
      <c r="F117" s="767">
        <v>773637.53</v>
      </c>
      <c r="G117" s="767">
        <v>648257.18999999994</v>
      </c>
      <c r="H117" s="767">
        <v>8508.0300000000279</v>
      </c>
    </row>
    <row r="118" spans="1:8" ht="20.25" customHeight="1" x14ac:dyDescent="0.2">
      <c r="A118" s="771">
        <v>29801</v>
      </c>
      <c r="B118" s="772" t="s">
        <v>1550</v>
      </c>
      <c r="C118" s="773">
        <v>400000</v>
      </c>
      <c r="D118" s="773">
        <v>382145.56</v>
      </c>
      <c r="E118" s="773">
        <v>782145.56</v>
      </c>
      <c r="F118" s="773">
        <v>773637.53</v>
      </c>
      <c r="G118" s="773">
        <v>648257.18999999994</v>
      </c>
      <c r="H118" s="773">
        <v>8508.0300000000279</v>
      </c>
    </row>
    <row r="119" spans="1:8" s="362" customFormat="1" ht="20.25" customHeight="1" x14ac:dyDescent="0.2">
      <c r="A119" s="740">
        <v>3000</v>
      </c>
      <c r="B119" s="739" t="s">
        <v>163</v>
      </c>
      <c r="C119" s="764">
        <v>97247480.280000001</v>
      </c>
      <c r="D119" s="764">
        <v>18867347.57</v>
      </c>
      <c r="E119" s="764">
        <v>116114827.85000001</v>
      </c>
      <c r="F119" s="764">
        <v>125884130.17000002</v>
      </c>
      <c r="G119" s="764">
        <v>95176515.220000014</v>
      </c>
      <c r="H119" s="764">
        <v>-9769302.3200000077</v>
      </c>
    </row>
    <row r="120" spans="1:8" ht="20.25" customHeight="1" x14ac:dyDescent="0.2">
      <c r="A120" s="769">
        <v>3100</v>
      </c>
      <c r="B120" s="770" t="s">
        <v>1556</v>
      </c>
      <c r="C120" s="767">
        <v>36113500</v>
      </c>
      <c r="D120" s="767">
        <v>1796340.3399999999</v>
      </c>
      <c r="E120" s="767">
        <v>37909840.340000004</v>
      </c>
      <c r="F120" s="767">
        <v>38195922.43</v>
      </c>
      <c r="G120" s="767">
        <v>35918013.660000004</v>
      </c>
      <c r="H120" s="767">
        <v>-286082.08999999613</v>
      </c>
    </row>
    <row r="121" spans="1:8" ht="20.25" customHeight="1" x14ac:dyDescent="0.2">
      <c r="A121" s="769">
        <v>311</v>
      </c>
      <c r="B121" s="770" t="s">
        <v>170</v>
      </c>
      <c r="C121" s="767">
        <v>34928000</v>
      </c>
      <c r="D121" s="767">
        <v>1968395.46</v>
      </c>
      <c r="E121" s="767">
        <v>36896395.460000001</v>
      </c>
      <c r="F121" s="767">
        <v>37182477.549999997</v>
      </c>
      <c r="G121" s="767">
        <v>35224947.640000001</v>
      </c>
      <c r="H121" s="767">
        <v>-286082.08999999613</v>
      </c>
    </row>
    <row r="122" spans="1:8" ht="20.25" customHeight="1" x14ac:dyDescent="0.2">
      <c r="A122" s="771">
        <v>31101</v>
      </c>
      <c r="B122" s="772" t="s">
        <v>1557</v>
      </c>
      <c r="C122" s="773">
        <v>4973000</v>
      </c>
      <c r="D122" s="773">
        <v>-259733.54</v>
      </c>
      <c r="E122" s="773">
        <v>4713266.46</v>
      </c>
      <c r="F122" s="773">
        <v>4942789.49</v>
      </c>
      <c r="G122" s="773">
        <v>4435191.5</v>
      </c>
      <c r="H122" s="773">
        <v>-229523.03000000026</v>
      </c>
    </row>
    <row r="123" spans="1:8" ht="20.25" customHeight="1" x14ac:dyDescent="0.2">
      <c r="A123" s="771">
        <v>31104</v>
      </c>
      <c r="B123" s="772" t="s">
        <v>1071</v>
      </c>
      <c r="C123" s="773">
        <v>29955000</v>
      </c>
      <c r="D123" s="773">
        <v>2228129</v>
      </c>
      <c r="E123" s="773">
        <v>32183129</v>
      </c>
      <c r="F123" s="773">
        <v>32239688.059999999</v>
      </c>
      <c r="G123" s="773">
        <v>30789756.140000001</v>
      </c>
      <c r="H123" s="773">
        <v>-56559.059999998659</v>
      </c>
    </row>
    <row r="124" spans="1:8" ht="20.25" customHeight="1" x14ac:dyDescent="0.2">
      <c r="A124" s="769">
        <v>314</v>
      </c>
      <c r="B124" s="770" t="s">
        <v>171</v>
      </c>
      <c r="C124" s="767">
        <v>919500</v>
      </c>
      <c r="D124" s="767">
        <v>-158569.25</v>
      </c>
      <c r="E124" s="767">
        <v>760930.75</v>
      </c>
      <c r="F124" s="767">
        <v>760930.75</v>
      </c>
      <c r="G124" s="767">
        <v>505792.93</v>
      </c>
      <c r="H124" s="767">
        <v>0</v>
      </c>
    </row>
    <row r="125" spans="1:8" ht="20.25" customHeight="1" x14ac:dyDescent="0.2">
      <c r="A125" s="771">
        <v>31401</v>
      </c>
      <c r="B125" s="772" t="s">
        <v>1558</v>
      </c>
      <c r="C125" s="773">
        <v>919500</v>
      </c>
      <c r="D125" s="773">
        <v>-158569.25</v>
      </c>
      <c r="E125" s="773">
        <v>760930.75</v>
      </c>
      <c r="F125" s="773">
        <v>760930.75</v>
      </c>
      <c r="G125" s="773">
        <v>505792.93</v>
      </c>
      <c r="H125" s="773">
        <v>0</v>
      </c>
    </row>
    <row r="126" spans="1:8" ht="20.25" customHeight="1" x14ac:dyDescent="0.2">
      <c r="A126" s="769">
        <v>315</v>
      </c>
      <c r="B126" s="770" t="s">
        <v>172</v>
      </c>
      <c r="C126" s="767">
        <v>2000</v>
      </c>
      <c r="D126" s="767">
        <v>-1700</v>
      </c>
      <c r="E126" s="767">
        <v>300</v>
      </c>
      <c r="F126" s="767">
        <v>300</v>
      </c>
      <c r="G126" s="767">
        <v>300</v>
      </c>
      <c r="H126" s="767">
        <v>0</v>
      </c>
    </row>
    <row r="127" spans="1:8" ht="20.25" customHeight="1" x14ac:dyDescent="0.2">
      <c r="A127" s="771">
        <v>31501</v>
      </c>
      <c r="B127" s="772" t="s">
        <v>1559</v>
      </c>
      <c r="C127" s="773">
        <v>2000</v>
      </c>
      <c r="D127" s="773">
        <v>-1700</v>
      </c>
      <c r="E127" s="773">
        <v>300</v>
      </c>
      <c r="F127" s="773">
        <v>300</v>
      </c>
      <c r="G127" s="773">
        <v>300</v>
      </c>
      <c r="H127" s="773">
        <v>0</v>
      </c>
    </row>
    <row r="128" spans="1:8" ht="20.25" customHeight="1" x14ac:dyDescent="0.2">
      <c r="A128" s="769">
        <v>317</v>
      </c>
      <c r="B128" s="770" t="s">
        <v>1560</v>
      </c>
      <c r="C128" s="767">
        <v>246000</v>
      </c>
      <c r="D128" s="767">
        <v>-2611.3200000000002</v>
      </c>
      <c r="E128" s="767">
        <v>243388.68</v>
      </c>
      <c r="F128" s="767">
        <v>243388.68</v>
      </c>
      <c r="G128" s="767">
        <v>178147.64</v>
      </c>
      <c r="H128" s="767">
        <v>0</v>
      </c>
    </row>
    <row r="129" spans="1:8" ht="20.25" customHeight="1" x14ac:dyDescent="0.2">
      <c r="A129" s="771">
        <v>31701</v>
      </c>
      <c r="B129" s="772" t="s">
        <v>1561</v>
      </c>
      <c r="C129" s="773">
        <v>246000</v>
      </c>
      <c r="D129" s="773">
        <v>-2611.3200000000002</v>
      </c>
      <c r="E129" s="773">
        <v>243388.68</v>
      </c>
      <c r="F129" s="773">
        <v>243388.68</v>
      </c>
      <c r="G129" s="773">
        <v>178147.64</v>
      </c>
      <c r="H129" s="773">
        <v>0</v>
      </c>
    </row>
    <row r="130" spans="1:8" ht="20.25" customHeight="1" x14ac:dyDescent="0.2">
      <c r="A130" s="769">
        <v>318</v>
      </c>
      <c r="B130" s="770" t="s">
        <v>173</v>
      </c>
      <c r="C130" s="767">
        <v>18000</v>
      </c>
      <c r="D130" s="767">
        <v>-9174.5499999999993</v>
      </c>
      <c r="E130" s="767">
        <v>8825.4500000000007</v>
      </c>
      <c r="F130" s="767">
        <v>8825.4500000000007</v>
      </c>
      <c r="G130" s="767">
        <v>8825.4500000000007</v>
      </c>
      <c r="H130" s="767">
        <v>0</v>
      </c>
    </row>
    <row r="131" spans="1:8" ht="20.25" customHeight="1" x14ac:dyDescent="0.2">
      <c r="A131" s="771">
        <v>31811</v>
      </c>
      <c r="B131" s="772" t="s">
        <v>122</v>
      </c>
      <c r="C131" s="773">
        <v>18000</v>
      </c>
      <c r="D131" s="773">
        <v>-9174.5499999999993</v>
      </c>
      <c r="E131" s="773">
        <v>8825.4500000000007</v>
      </c>
      <c r="F131" s="773">
        <v>8825.4500000000007</v>
      </c>
      <c r="G131" s="773">
        <v>8825.4500000000007</v>
      </c>
      <c r="H131" s="773">
        <v>0</v>
      </c>
    </row>
    <row r="132" spans="1:8" ht="20.25" customHeight="1" x14ac:dyDescent="0.2">
      <c r="A132" s="769">
        <v>3200</v>
      </c>
      <c r="B132" s="770" t="s">
        <v>1562</v>
      </c>
      <c r="C132" s="767">
        <v>7103956.9199999999</v>
      </c>
      <c r="D132" s="767">
        <v>-1650973.54</v>
      </c>
      <c r="E132" s="767">
        <v>5452983.3799999999</v>
      </c>
      <c r="F132" s="767">
        <v>5452983.3799999999</v>
      </c>
      <c r="G132" s="767">
        <v>3418101.66</v>
      </c>
      <c r="H132" s="767">
        <v>0</v>
      </c>
    </row>
    <row r="133" spans="1:8" ht="20.25" customHeight="1" x14ac:dyDescent="0.2">
      <c r="A133" s="769">
        <v>321</v>
      </c>
      <c r="B133" s="770" t="s">
        <v>174</v>
      </c>
      <c r="C133" s="767">
        <v>516000</v>
      </c>
      <c r="D133" s="767">
        <v>39049.839999999997</v>
      </c>
      <c r="E133" s="767">
        <v>555049.84</v>
      </c>
      <c r="F133" s="767">
        <v>555049.84</v>
      </c>
      <c r="G133" s="767">
        <v>555049.84</v>
      </c>
      <c r="H133" s="767">
        <v>0</v>
      </c>
    </row>
    <row r="134" spans="1:8" ht="20.25" customHeight="1" x14ac:dyDescent="0.2">
      <c r="A134" s="771">
        <v>32101</v>
      </c>
      <c r="B134" s="772" t="s">
        <v>123</v>
      </c>
      <c r="C134" s="773">
        <v>516000</v>
      </c>
      <c r="D134" s="773">
        <v>39049.839999999997</v>
      </c>
      <c r="E134" s="773">
        <v>555049.84</v>
      </c>
      <c r="F134" s="773">
        <v>555049.84</v>
      </c>
      <c r="G134" s="773">
        <v>555049.84</v>
      </c>
      <c r="H134" s="773">
        <v>0</v>
      </c>
    </row>
    <row r="135" spans="1:8" ht="20.25" customHeight="1" x14ac:dyDescent="0.2">
      <c r="A135" s="769">
        <v>322</v>
      </c>
      <c r="B135" s="770" t="s">
        <v>175</v>
      </c>
      <c r="C135" s="767">
        <v>2314315.44</v>
      </c>
      <c r="D135" s="767">
        <v>-504330.67</v>
      </c>
      <c r="E135" s="767">
        <v>1809984.77</v>
      </c>
      <c r="F135" s="767">
        <v>1809984.77</v>
      </c>
      <c r="G135" s="767">
        <v>232671.66</v>
      </c>
      <c r="H135" s="767">
        <v>0</v>
      </c>
    </row>
    <row r="136" spans="1:8" ht="20.25" customHeight="1" x14ac:dyDescent="0.2">
      <c r="A136" s="771">
        <v>32201</v>
      </c>
      <c r="B136" s="772" t="s">
        <v>124</v>
      </c>
      <c r="C136" s="773">
        <v>2314315.44</v>
      </c>
      <c r="D136" s="773">
        <v>-504330.67</v>
      </c>
      <c r="E136" s="773">
        <v>1809984.77</v>
      </c>
      <c r="F136" s="773">
        <v>1809984.77</v>
      </c>
      <c r="G136" s="773">
        <v>232671.66</v>
      </c>
      <c r="H136" s="773">
        <v>0</v>
      </c>
    </row>
    <row r="137" spans="1:8" ht="20.25" customHeight="1" x14ac:dyDescent="0.2">
      <c r="A137" s="769">
        <v>323</v>
      </c>
      <c r="B137" s="770" t="s">
        <v>1563</v>
      </c>
      <c r="C137" s="767">
        <v>934641.48</v>
      </c>
      <c r="D137" s="767">
        <v>49569.52</v>
      </c>
      <c r="E137" s="767">
        <v>984211</v>
      </c>
      <c r="F137" s="767">
        <v>984211</v>
      </c>
      <c r="G137" s="767">
        <v>700642.39</v>
      </c>
      <c r="H137" s="767">
        <v>0</v>
      </c>
    </row>
    <row r="138" spans="1:8" ht="20.25" customHeight="1" x14ac:dyDescent="0.2">
      <c r="A138" s="771">
        <v>32301</v>
      </c>
      <c r="B138" s="772" t="s">
        <v>1564</v>
      </c>
      <c r="C138" s="773">
        <v>934641.48</v>
      </c>
      <c r="D138" s="773">
        <v>49569.52</v>
      </c>
      <c r="E138" s="773">
        <v>984211</v>
      </c>
      <c r="F138" s="773">
        <v>984211</v>
      </c>
      <c r="G138" s="773">
        <v>700642.39</v>
      </c>
      <c r="H138" s="773">
        <v>0</v>
      </c>
    </row>
    <row r="139" spans="1:8" ht="20.25" customHeight="1" x14ac:dyDescent="0.2">
      <c r="A139" s="769">
        <v>325</v>
      </c>
      <c r="B139" s="770" t="s">
        <v>1565</v>
      </c>
      <c r="C139" s="767">
        <v>189000</v>
      </c>
      <c r="D139" s="767">
        <v>125292.02</v>
      </c>
      <c r="E139" s="767">
        <v>314292.02</v>
      </c>
      <c r="F139" s="767">
        <v>314292.02</v>
      </c>
      <c r="G139" s="767">
        <v>314292.02</v>
      </c>
      <c r="H139" s="767">
        <v>0</v>
      </c>
    </row>
    <row r="140" spans="1:8" ht="20.25" customHeight="1" x14ac:dyDescent="0.2">
      <c r="A140" s="771">
        <v>32501</v>
      </c>
      <c r="B140" s="772" t="s">
        <v>1566</v>
      </c>
      <c r="C140" s="773">
        <v>189000</v>
      </c>
      <c r="D140" s="773">
        <v>125292.02</v>
      </c>
      <c r="E140" s="773">
        <v>314292.02</v>
      </c>
      <c r="F140" s="773">
        <v>314292.02</v>
      </c>
      <c r="G140" s="773">
        <v>314292.02</v>
      </c>
      <c r="H140" s="773">
        <v>0</v>
      </c>
    </row>
    <row r="141" spans="1:8" ht="20.25" customHeight="1" x14ac:dyDescent="0.2">
      <c r="A141" s="769">
        <v>326</v>
      </c>
      <c r="B141" s="770" t="s">
        <v>1567</v>
      </c>
      <c r="C141" s="767">
        <v>3150000</v>
      </c>
      <c r="D141" s="767">
        <v>-1360554.25</v>
      </c>
      <c r="E141" s="767">
        <v>1789445.75</v>
      </c>
      <c r="F141" s="767">
        <v>1789445.75</v>
      </c>
      <c r="G141" s="767">
        <v>1615445.75</v>
      </c>
      <c r="H141" s="767">
        <v>0</v>
      </c>
    </row>
    <row r="142" spans="1:8" ht="20.25" customHeight="1" x14ac:dyDescent="0.2">
      <c r="A142" s="771">
        <v>32601</v>
      </c>
      <c r="B142" s="772" t="s">
        <v>1568</v>
      </c>
      <c r="C142" s="773">
        <v>3150000</v>
      </c>
      <c r="D142" s="773">
        <v>-1360554.25</v>
      </c>
      <c r="E142" s="773">
        <v>1789445.75</v>
      </c>
      <c r="F142" s="773">
        <v>1789445.75</v>
      </c>
      <c r="G142" s="773">
        <v>1615445.75</v>
      </c>
      <c r="H142" s="773">
        <v>0</v>
      </c>
    </row>
    <row r="143" spans="1:8" ht="20.25" customHeight="1" x14ac:dyDescent="0.2">
      <c r="A143" s="769">
        <v>3300</v>
      </c>
      <c r="B143" s="770" t="s">
        <v>1569</v>
      </c>
      <c r="C143" s="767">
        <v>12709200</v>
      </c>
      <c r="D143" s="767">
        <v>-528807.91000000015</v>
      </c>
      <c r="E143" s="767">
        <v>12180392.09</v>
      </c>
      <c r="F143" s="767">
        <v>12159824.510000002</v>
      </c>
      <c r="G143" s="767">
        <v>11572333.68</v>
      </c>
      <c r="H143" s="767">
        <v>20567.579999998212</v>
      </c>
    </row>
    <row r="144" spans="1:8" ht="20.25" customHeight="1" x14ac:dyDescent="0.2">
      <c r="A144" s="769">
        <v>331</v>
      </c>
      <c r="B144" s="770" t="s">
        <v>1570</v>
      </c>
      <c r="C144" s="767">
        <v>6413600</v>
      </c>
      <c r="D144" s="767">
        <v>-269710.19</v>
      </c>
      <c r="E144" s="767">
        <v>6143889.8099999996</v>
      </c>
      <c r="F144" s="767">
        <v>6123322.2300000004</v>
      </c>
      <c r="G144" s="767">
        <v>5666435.3799999999</v>
      </c>
      <c r="H144" s="767">
        <v>20567.579999999143</v>
      </c>
    </row>
    <row r="145" spans="1:8" ht="20.25" customHeight="1" x14ac:dyDescent="0.2">
      <c r="A145" s="771">
        <v>33101</v>
      </c>
      <c r="B145" s="772" t="s">
        <v>1571</v>
      </c>
      <c r="C145" s="773">
        <v>6413600</v>
      </c>
      <c r="D145" s="773">
        <v>-269710.19</v>
      </c>
      <c r="E145" s="773">
        <v>6143889.8099999996</v>
      </c>
      <c r="F145" s="773">
        <v>6123322.2300000004</v>
      </c>
      <c r="G145" s="773">
        <v>5666435.3799999999</v>
      </c>
      <c r="H145" s="773">
        <v>20567.579999999143</v>
      </c>
    </row>
    <row r="146" spans="1:8" ht="20.25" customHeight="1" x14ac:dyDescent="0.2">
      <c r="A146" s="769">
        <v>333</v>
      </c>
      <c r="B146" s="770" t="s">
        <v>1572</v>
      </c>
      <c r="C146" s="767">
        <v>1147800</v>
      </c>
      <c r="D146" s="767">
        <v>157986.90000000002</v>
      </c>
      <c r="E146" s="767">
        <v>1305786.8999999999</v>
      </c>
      <c r="F146" s="767">
        <v>1305786.8999999999</v>
      </c>
      <c r="G146" s="767">
        <v>1255182.9000000001</v>
      </c>
      <c r="H146" s="767">
        <v>0</v>
      </c>
    </row>
    <row r="147" spans="1:8" ht="20.25" customHeight="1" x14ac:dyDescent="0.2">
      <c r="A147" s="771">
        <v>33301</v>
      </c>
      <c r="B147" s="772" t="s">
        <v>1573</v>
      </c>
      <c r="C147" s="773">
        <v>290400</v>
      </c>
      <c r="D147" s="773">
        <v>-26356.02</v>
      </c>
      <c r="E147" s="773">
        <v>264043.98</v>
      </c>
      <c r="F147" s="773">
        <v>264043.98</v>
      </c>
      <c r="G147" s="773">
        <v>213439.98</v>
      </c>
      <c r="H147" s="773">
        <v>0</v>
      </c>
    </row>
    <row r="148" spans="1:8" ht="20.25" customHeight="1" x14ac:dyDescent="0.2">
      <c r="A148" s="771">
        <v>33302</v>
      </c>
      <c r="B148" s="772" t="s">
        <v>1574</v>
      </c>
      <c r="C148" s="773">
        <v>856200</v>
      </c>
      <c r="D148" s="773">
        <v>185542.92</v>
      </c>
      <c r="E148" s="773">
        <v>1041742.92</v>
      </c>
      <c r="F148" s="773">
        <v>1041742.92</v>
      </c>
      <c r="G148" s="773">
        <v>1041742.92</v>
      </c>
      <c r="H148" s="773">
        <v>0</v>
      </c>
    </row>
    <row r="149" spans="1:8" ht="20.25" customHeight="1" x14ac:dyDescent="0.2">
      <c r="A149" s="771">
        <v>33303</v>
      </c>
      <c r="B149" s="772" t="s">
        <v>1575</v>
      </c>
      <c r="C149" s="773">
        <v>1200</v>
      </c>
      <c r="D149" s="773">
        <v>-1200</v>
      </c>
      <c r="E149" s="773">
        <v>0</v>
      </c>
      <c r="F149" s="773">
        <v>0</v>
      </c>
      <c r="G149" s="773">
        <v>0</v>
      </c>
      <c r="H149" s="773">
        <v>0</v>
      </c>
    </row>
    <row r="150" spans="1:8" ht="20.25" customHeight="1" x14ac:dyDescent="0.2">
      <c r="A150" s="769">
        <v>334</v>
      </c>
      <c r="B150" s="770" t="s">
        <v>176</v>
      </c>
      <c r="C150" s="767">
        <v>4843600</v>
      </c>
      <c r="D150" s="767">
        <v>-1945504.03</v>
      </c>
      <c r="E150" s="767">
        <v>2898095.9699999997</v>
      </c>
      <c r="F150" s="767">
        <v>2898095.97</v>
      </c>
      <c r="G150" s="767">
        <v>2818095.99</v>
      </c>
      <c r="H150" s="767">
        <v>0</v>
      </c>
    </row>
    <row r="151" spans="1:8" ht="20.25" customHeight="1" x14ac:dyDescent="0.2">
      <c r="A151" s="771">
        <v>33401</v>
      </c>
      <c r="B151" s="772" t="s">
        <v>1576</v>
      </c>
      <c r="C151" s="773">
        <v>4843600</v>
      </c>
      <c r="D151" s="773">
        <v>-1945504.03</v>
      </c>
      <c r="E151" s="773">
        <v>2898095.9699999997</v>
      </c>
      <c r="F151" s="773">
        <v>2898095.97</v>
      </c>
      <c r="G151" s="773">
        <v>2818095.99</v>
      </c>
      <c r="H151" s="773">
        <v>0</v>
      </c>
    </row>
    <row r="152" spans="1:8" ht="20.25" customHeight="1" x14ac:dyDescent="0.2">
      <c r="A152" s="769">
        <v>336</v>
      </c>
      <c r="B152" s="770" t="s">
        <v>1577</v>
      </c>
      <c r="C152" s="767">
        <v>304200</v>
      </c>
      <c r="D152" s="767">
        <v>-151033.19</v>
      </c>
      <c r="E152" s="767">
        <v>153166.81</v>
      </c>
      <c r="F152" s="767">
        <v>153166.81</v>
      </c>
      <c r="G152" s="767">
        <v>153166.81</v>
      </c>
      <c r="H152" s="767">
        <v>0</v>
      </c>
    </row>
    <row r="153" spans="1:8" ht="20.25" customHeight="1" x14ac:dyDescent="0.2">
      <c r="A153" s="771">
        <v>33603</v>
      </c>
      <c r="B153" s="772" t="s">
        <v>1578</v>
      </c>
      <c r="C153" s="773">
        <v>104200</v>
      </c>
      <c r="D153" s="773">
        <v>-45515</v>
      </c>
      <c r="E153" s="773">
        <v>58685</v>
      </c>
      <c r="F153" s="773">
        <v>58685</v>
      </c>
      <c r="G153" s="773">
        <v>58685</v>
      </c>
      <c r="H153" s="773">
        <v>0</v>
      </c>
    </row>
    <row r="154" spans="1:8" ht="20.25" customHeight="1" x14ac:dyDescent="0.2">
      <c r="A154" s="771">
        <v>33604</v>
      </c>
      <c r="B154" s="772" t="s">
        <v>1579</v>
      </c>
      <c r="C154" s="773">
        <v>200000</v>
      </c>
      <c r="D154" s="773">
        <v>-105518.19</v>
      </c>
      <c r="E154" s="773">
        <v>94481.81</v>
      </c>
      <c r="F154" s="773">
        <v>94481.81</v>
      </c>
      <c r="G154" s="773">
        <v>94481.81</v>
      </c>
      <c r="H154" s="773">
        <v>0</v>
      </c>
    </row>
    <row r="155" spans="1:8" ht="20.25" customHeight="1" x14ac:dyDescent="0.2">
      <c r="A155" s="769">
        <v>339</v>
      </c>
      <c r="B155" s="770" t="s">
        <v>1580</v>
      </c>
      <c r="C155" s="767">
        <v>0</v>
      </c>
      <c r="D155" s="767">
        <v>1679452.6</v>
      </c>
      <c r="E155" s="767">
        <v>1679452.6</v>
      </c>
      <c r="F155" s="767">
        <v>1679452.6</v>
      </c>
      <c r="G155" s="767">
        <v>1679452.6</v>
      </c>
      <c r="H155" s="767">
        <v>0</v>
      </c>
    </row>
    <row r="156" spans="1:8" ht="20.25" customHeight="1" x14ac:dyDescent="0.2">
      <c r="A156" s="771">
        <v>33902</v>
      </c>
      <c r="B156" s="772" t="s">
        <v>1581</v>
      </c>
      <c r="C156" s="773">
        <v>0</v>
      </c>
      <c r="D156" s="773">
        <v>1679452.6</v>
      </c>
      <c r="E156" s="773">
        <v>1679452.6</v>
      </c>
      <c r="F156" s="773">
        <v>1679452.6</v>
      </c>
      <c r="G156" s="773">
        <v>1679452.6</v>
      </c>
      <c r="H156" s="773">
        <v>0</v>
      </c>
    </row>
    <row r="157" spans="1:8" ht="20.25" customHeight="1" x14ac:dyDescent="0.2">
      <c r="A157" s="769">
        <v>3400</v>
      </c>
      <c r="B157" s="770" t="s">
        <v>1582</v>
      </c>
      <c r="C157" s="767">
        <v>810000</v>
      </c>
      <c r="D157" s="767">
        <v>-126937.76000000001</v>
      </c>
      <c r="E157" s="767">
        <v>683062.24</v>
      </c>
      <c r="F157" s="767">
        <v>727863.96</v>
      </c>
      <c r="G157" s="767">
        <v>726947.85</v>
      </c>
      <c r="H157" s="767">
        <v>-44801.719999999972</v>
      </c>
    </row>
    <row r="158" spans="1:8" ht="20.25" customHeight="1" x14ac:dyDescent="0.2">
      <c r="A158" s="769">
        <v>341</v>
      </c>
      <c r="B158" s="770" t="s">
        <v>301</v>
      </c>
      <c r="C158" s="767">
        <v>650000</v>
      </c>
      <c r="D158" s="767">
        <v>-22658.49</v>
      </c>
      <c r="E158" s="767">
        <v>627341.51</v>
      </c>
      <c r="F158" s="767">
        <v>672143.23</v>
      </c>
      <c r="G158" s="767">
        <v>672143.23</v>
      </c>
      <c r="H158" s="767">
        <v>-44801.719999999972</v>
      </c>
    </row>
    <row r="159" spans="1:8" ht="20.25" customHeight="1" x14ac:dyDescent="0.2">
      <c r="A159" s="771">
        <v>34101</v>
      </c>
      <c r="B159" s="772" t="s">
        <v>1583</v>
      </c>
      <c r="C159" s="773">
        <v>650000</v>
      </c>
      <c r="D159" s="773">
        <v>-22658.49</v>
      </c>
      <c r="E159" s="773">
        <v>627341.51</v>
      </c>
      <c r="F159" s="773">
        <v>672143.23</v>
      </c>
      <c r="G159" s="773">
        <v>672143.23</v>
      </c>
      <c r="H159" s="773">
        <v>-44801.719999999972</v>
      </c>
    </row>
    <row r="160" spans="1:8" ht="20.25" customHeight="1" x14ac:dyDescent="0.2">
      <c r="A160" s="769">
        <v>345</v>
      </c>
      <c r="B160" s="770" t="s">
        <v>178</v>
      </c>
      <c r="C160" s="767">
        <v>7200</v>
      </c>
      <c r="D160" s="767">
        <v>-7200</v>
      </c>
      <c r="E160" s="767">
        <v>0</v>
      </c>
      <c r="F160" s="767">
        <v>0</v>
      </c>
      <c r="G160" s="767">
        <v>0</v>
      </c>
      <c r="H160" s="767">
        <v>0</v>
      </c>
    </row>
    <row r="161" spans="1:8" ht="20.25" customHeight="1" x14ac:dyDescent="0.2">
      <c r="A161" s="771">
        <v>34501</v>
      </c>
      <c r="B161" s="772" t="s">
        <v>1584</v>
      </c>
      <c r="C161" s="773">
        <v>7200</v>
      </c>
      <c r="D161" s="773">
        <v>-7200</v>
      </c>
      <c r="E161" s="773">
        <v>0</v>
      </c>
      <c r="F161" s="773">
        <v>0</v>
      </c>
      <c r="G161" s="773">
        <v>0</v>
      </c>
      <c r="H161" s="773">
        <v>0</v>
      </c>
    </row>
    <row r="162" spans="1:8" ht="20.25" customHeight="1" x14ac:dyDescent="0.2">
      <c r="A162" s="769">
        <v>347</v>
      </c>
      <c r="B162" s="770" t="s">
        <v>179</v>
      </c>
      <c r="C162" s="767">
        <v>152800</v>
      </c>
      <c r="D162" s="767">
        <v>-97079.27</v>
      </c>
      <c r="E162" s="767">
        <v>55720.729999999996</v>
      </c>
      <c r="F162" s="767">
        <v>55720.73</v>
      </c>
      <c r="G162" s="767">
        <v>54804.62</v>
      </c>
      <c r="H162" s="767">
        <v>0</v>
      </c>
    </row>
    <row r="163" spans="1:8" ht="20.25" customHeight="1" x14ac:dyDescent="0.2">
      <c r="A163" s="771">
        <v>34701</v>
      </c>
      <c r="B163" s="772" t="s">
        <v>113</v>
      </c>
      <c r="C163" s="773">
        <v>152800</v>
      </c>
      <c r="D163" s="773">
        <v>-97079.27</v>
      </c>
      <c r="E163" s="773">
        <v>55720.729999999996</v>
      </c>
      <c r="F163" s="773">
        <v>55720.73</v>
      </c>
      <c r="G163" s="773">
        <v>54804.62</v>
      </c>
      <c r="H163" s="773">
        <v>0</v>
      </c>
    </row>
    <row r="164" spans="1:8" ht="20.25" customHeight="1" x14ac:dyDescent="0.2">
      <c r="A164" s="769">
        <v>3500</v>
      </c>
      <c r="B164" s="770" t="s">
        <v>1585</v>
      </c>
      <c r="C164" s="767">
        <v>28319200</v>
      </c>
      <c r="D164" s="767">
        <v>-1546937.42</v>
      </c>
      <c r="E164" s="767">
        <v>26772262.579999998</v>
      </c>
      <c r="F164" s="767">
        <v>26231126.109999999</v>
      </c>
      <c r="G164" s="767">
        <v>14997295.15</v>
      </c>
      <c r="H164" s="767">
        <v>541136.46999999881</v>
      </c>
    </row>
    <row r="165" spans="1:8" ht="20.25" customHeight="1" x14ac:dyDescent="0.2">
      <c r="A165" s="769">
        <v>351</v>
      </c>
      <c r="B165" s="770" t="s">
        <v>1586</v>
      </c>
      <c r="C165" s="767">
        <v>519000</v>
      </c>
      <c r="D165" s="767">
        <v>-220766.59000000003</v>
      </c>
      <c r="E165" s="767">
        <v>298233.40999999997</v>
      </c>
      <c r="F165" s="767">
        <v>297233.41000000003</v>
      </c>
      <c r="G165" s="767">
        <v>279745.64</v>
      </c>
      <c r="H165" s="767">
        <v>999.99999999994179</v>
      </c>
    </row>
    <row r="166" spans="1:8" ht="20.25" customHeight="1" x14ac:dyDescent="0.2">
      <c r="A166" s="771">
        <v>35101</v>
      </c>
      <c r="B166" s="772" t="s">
        <v>1587</v>
      </c>
      <c r="C166" s="773">
        <v>517000</v>
      </c>
      <c r="D166" s="773">
        <v>-305766.59000000003</v>
      </c>
      <c r="E166" s="773">
        <v>211233.40999999997</v>
      </c>
      <c r="F166" s="773">
        <v>210233.41</v>
      </c>
      <c r="G166" s="773">
        <v>192745.64</v>
      </c>
      <c r="H166" s="773">
        <v>999.9999999999709</v>
      </c>
    </row>
    <row r="167" spans="1:8" ht="20.25" customHeight="1" x14ac:dyDescent="0.2">
      <c r="A167" s="771">
        <v>35105</v>
      </c>
      <c r="B167" s="772" t="s">
        <v>1588</v>
      </c>
      <c r="C167" s="773">
        <v>0</v>
      </c>
      <c r="D167" s="773">
        <v>87000</v>
      </c>
      <c r="E167" s="773">
        <v>87000</v>
      </c>
      <c r="F167" s="773">
        <v>87000</v>
      </c>
      <c r="G167" s="773">
        <v>87000</v>
      </c>
      <c r="H167" s="773">
        <v>0</v>
      </c>
    </row>
    <row r="168" spans="1:8" ht="20.25" customHeight="1" x14ac:dyDescent="0.2">
      <c r="A168" s="771">
        <v>35108</v>
      </c>
      <c r="B168" s="772" t="s">
        <v>1589</v>
      </c>
      <c r="C168" s="773">
        <v>2000</v>
      </c>
      <c r="D168" s="773">
        <v>-2000</v>
      </c>
      <c r="E168" s="773">
        <v>0</v>
      </c>
      <c r="F168" s="773">
        <v>0</v>
      </c>
      <c r="G168" s="773">
        <v>0</v>
      </c>
      <c r="H168" s="773">
        <v>0</v>
      </c>
    </row>
    <row r="169" spans="1:8" ht="20.25" customHeight="1" x14ac:dyDescent="0.2">
      <c r="A169" s="769">
        <v>352</v>
      </c>
      <c r="B169" s="770" t="s">
        <v>1590</v>
      </c>
      <c r="C169" s="767">
        <v>165800</v>
      </c>
      <c r="D169" s="767">
        <v>-37845.32</v>
      </c>
      <c r="E169" s="767">
        <v>127954.68</v>
      </c>
      <c r="F169" s="767">
        <v>127954.68</v>
      </c>
      <c r="G169" s="767">
        <v>70036.679999999993</v>
      </c>
      <c r="H169" s="767">
        <v>0</v>
      </c>
    </row>
    <row r="170" spans="1:8" ht="20.25" customHeight="1" x14ac:dyDescent="0.2">
      <c r="A170" s="771">
        <v>35201</v>
      </c>
      <c r="B170" s="772" t="s">
        <v>1587</v>
      </c>
      <c r="C170" s="773">
        <v>165800</v>
      </c>
      <c r="D170" s="773">
        <v>-37845.32</v>
      </c>
      <c r="E170" s="773">
        <v>127954.68</v>
      </c>
      <c r="F170" s="773">
        <v>127954.68</v>
      </c>
      <c r="G170" s="773">
        <v>70036.679999999993</v>
      </c>
      <c r="H170" s="773">
        <v>0</v>
      </c>
    </row>
    <row r="171" spans="1:8" ht="20.25" customHeight="1" x14ac:dyDescent="0.2">
      <c r="A171" s="769">
        <v>353</v>
      </c>
      <c r="B171" s="770" t="s">
        <v>1591</v>
      </c>
      <c r="C171" s="767">
        <v>51200</v>
      </c>
      <c r="D171" s="767">
        <v>-50950</v>
      </c>
      <c r="E171" s="767">
        <v>250</v>
      </c>
      <c r="F171" s="767">
        <v>250</v>
      </c>
      <c r="G171" s="767">
        <v>250</v>
      </c>
      <c r="H171" s="767">
        <v>0</v>
      </c>
    </row>
    <row r="172" spans="1:8" ht="20.25" customHeight="1" x14ac:dyDescent="0.2">
      <c r="A172" s="771">
        <v>35301</v>
      </c>
      <c r="B172" s="772" t="s">
        <v>297</v>
      </c>
      <c r="C172" s="773">
        <v>51200</v>
      </c>
      <c r="D172" s="773">
        <v>-51200</v>
      </c>
      <c r="E172" s="773">
        <v>0</v>
      </c>
      <c r="F172" s="773">
        <v>0</v>
      </c>
      <c r="G172" s="773">
        <v>0</v>
      </c>
      <c r="H172" s="773">
        <v>0</v>
      </c>
    </row>
    <row r="173" spans="1:8" ht="20.25" customHeight="1" x14ac:dyDescent="0.2">
      <c r="A173" s="771">
        <v>35302</v>
      </c>
      <c r="B173" s="772" t="s">
        <v>1587</v>
      </c>
      <c r="C173" s="773">
        <v>0</v>
      </c>
      <c r="D173" s="773">
        <v>250</v>
      </c>
      <c r="E173" s="773">
        <v>250</v>
      </c>
      <c r="F173" s="773">
        <v>250</v>
      </c>
      <c r="G173" s="773">
        <v>250</v>
      </c>
      <c r="H173" s="773">
        <v>0</v>
      </c>
    </row>
    <row r="174" spans="1:8" ht="20.25" customHeight="1" x14ac:dyDescent="0.2">
      <c r="A174" s="769">
        <v>355</v>
      </c>
      <c r="B174" s="770" t="s">
        <v>1592</v>
      </c>
      <c r="C174" s="767">
        <v>1469800</v>
      </c>
      <c r="D174" s="767">
        <v>-568985.64</v>
      </c>
      <c r="E174" s="767">
        <v>900814.36</v>
      </c>
      <c r="F174" s="767">
        <v>896754.36</v>
      </c>
      <c r="G174" s="767">
        <v>853718.02</v>
      </c>
      <c r="H174" s="767">
        <v>4060</v>
      </c>
    </row>
    <row r="175" spans="1:8" ht="20.25" customHeight="1" x14ac:dyDescent="0.2">
      <c r="A175" s="771">
        <v>35501</v>
      </c>
      <c r="B175" s="772" t="s">
        <v>1587</v>
      </c>
      <c r="C175" s="773">
        <v>1469800</v>
      </c>
      <c r="D175" s="773">
        <v>-568985.64</v>
      </c>
      <c r="E175" s="773">
        <v>900814.36</v>
      </c>
      <c r="F175" s="773">
        <v>896754.36</v>
      </c>
      <c r="G175" s="773">
        <v>853718.02</v>
      </c>
      <c r="H175" s="773">
        <v>4060</v>
      </c>
    </row>
    <row r="176" spans="1:8" ht="20.25" customHeight="1" x14ac:dyDescent="0.2">
      <c r="A176" s="769">
        <v>357</v>
      </c>
      <c r="B176" s="770" t="s">
        <v>1593</v>
      </c>
      <c r="C176" s="767">
        <v>51000</v>
      </c>
      <c r="D176" s="767">
        <v>-33769.870000000003</v>
      </c>
      <c r="E176" s="767">
        <v>17230.129999999997</v>
      </c>
      <c r="F176" s="767">
        <v>17230.13</v>
      </c>
      <c r="G176" s="767">
        <v>17230.13</v>
      </c>
      <c r="H176" s="767">
        <v>0</v>
      </c>
    </row>
    <row r="177" spans="1:8" ht="20.25" customHeight="1" x14ac:dyDescent="0.2">
      <c r="A177" s="771">
        <v>35701</v>
      </c>
      <c r="B177" s="772" t="s">
        <v>1587</v>
      </c>
      <c r="C177" s="773">
        <v>51000</v>
      </c>
      <c r="D177" s="773">
        <v>-33769.870000000003</v>
      </c>
      <c r="E177" s="773">
        <v>17230.129999999997</v>
      </c>
      <c r="F177" s="773">
        <v>17230.13</v>
      </c>
      <c r="G177" s="773">
        <v>17230.13</v>
      </c>
      <c r="H177" s="773">
        <v>0</v>
      </c>
    </row>
    <row r="178" spans="1:8" ht="20.25" customHeight="1" x14ac:dyDescent="0.2">
      <c r="A178" s="769">
        <v>358</v>
      </c>
      <c r="B178" s="770" t="s">
        <v>1594</v>
      </c>
      <c r="C178" s="767">
        <v>26000000</v>
      </c>
      <c r="D178" s="767">
        <v>-854364</v>
      </c>
      <c r="E178" s="767">
        <v>25145636</v>
      </c>
      <c r="F178" s="767">
        <v>24609559.530000001</v>
      </c>
      <c r="G178" s="767">
        <v>13534280.68</v>
      </c>
      <c r="H178" s="767">
        <v>536076.46999999881</v>
      </c>
    </row>
    <row r="179" spans="1:8" ht="20.25" customHeight="1" x14ac:dyDescent="0.2">
      <c r="A179" s="771">
        <v>35801</v>
      </c>
      <c r="B179" s="772" t="s">
        <v>1595</v>
      </c>
      <c r="C179" s="773">
        <v>26000000</v>
      </c>
      <c r="D179" s="773">
        <v>-854364</v>
      </c>
      <c r="E179" s="773">
        <v>25145636</v>
      </c>
      <c r="F179" s="773">
        <v>24609559.530000001</v>
      </c>
      <c r="G179" s="773">
        <v>13534280.68</v>
      </c>
      <c r="H179" s="773">
        <v>536076.46999999881</v>
      </c>
    </row>
    <row r="180" spans="1:8" ht="20.25" customHeight="1" x14ac:dyDescent="0.2">
      <c r="A180" s="769">
        <v>359</v>
      </c>
      <c r="B180" s="770" t="s">
        <v>1596</v>
      </c>
      <c r="C180" s="767">
        <v>62400</v>
      </c>
      <c r="D180" s="767">
        <v>219744</v>
      </c>
      <c r="E180" s="767">
        <v>282144</v>
      </c>
      <c r="F180" s="767">
        <v>282144</v>
      </c>
      <c r="G180" s="767">
        <v>242034</v>
      </c>
      <c r="H180" s="767">
        <v>0</v>
      </c>
    </row>
    <row r="181" spans="1:8" ht="20.25" customHeight="1" x14ac:dyDescent="0.2">
      <c r="A181" s="771">
        <v>35901</v>
      </c>
      <c r="B181" s="772" t="s">
        <v>1597</v>
      </c>
      <c r="C181" s="773">
        <v>62400</v>
      </c>
      <c r="D181" s="773">
        <v>219744</v>
      </c>
      <c r="E181" s="773">
        <v>282144</v>
      </c>
      <c r="F181" s="773">
        <v>282144</v>
      </c>
      <c r="G181" s="773">
        <v>242034</v>
      </c>
      <c r="H181" s="773">
        <v>0</v>
      </c>
    </row>
    <row r="182" spans="1:8" ht="20.25" customHeight="1" x14ac:dyDescent="0.2">
      <c r="A182" s="769">
        <v>3600</v>
      </c>
      <c r="B182" s="770" t="s">
        <v>1598</v>
      </c>
      <c r="C182" s="767">
        <v>6770000</v>
      </c>
      <c r="D182" s="767">
        <v>95238.040000000037</v>
      </c>
      <c r="E182" s="767">
        <v>6865238.04</v>
      </c>
      <c r="F182" s="767">
        <v>6601245.2400000002</v>
      </c>
      <c r="G182" s="767">
        <v>2656703.7200000002</v>
      </c>
      <c r="H182" s="767">
        <v>263992.79999999981</v>
      </c>
    </row>
    <row r="183" spans="1:8" ht="20.25" customHeight="1" x14ac:dyDescent="0.2">
      <c r="A183" s="769">
        <v>361</v>
      </c>
      <c r="B183" s="770" t="s">
        <v>1599</v>
      </c>
      <c r="C183" s="767">
        <v>6500000</v>
      </c>
      <c r="D183" s="767">
        <v>159258.04</v>
      </c>
      <c r="E183" s="767">
        <v>6659258.04</v>
      </c>
      <c r="F183" s="767">
        <v>6395265.2400000002</v>
      </c>
      <c r="G183" s="767">
        <v>2450723.7200000002</v>
      </c>
      <c r="H183" s="767">
        <v>263992.79999999981</v>
      </c>
    </row>
    <row r="184" spans="1:8" ht="20.25" customHeight="1" x14ac:dyDescent="0.2">
      <c r="A184" s="771">
        <v>36101</v>
      </c>
      <c r="B184" s="772" t="s">
        <v>1600</v>
      </c>
      <c r="C184" s="773">
        <v>6500000</v>
      </c>
      <c r="D184" s="773">
        <v>159258.04</v>
      </c>
      <c r="E184" s="773">
        <v>6659258.04</v>
      </c>
      <c r="F184" s="773">
        <v>6395265.2400000002</v>
      </c>
      <c r="G184" s="773">
        <v>2450723.7200000002</v>
      </c>
      <c r="H184" s="773">
        <v>263992.79999999981</v>
      </c>
    </row>
    <row r="185" spans="1:8" ht="20.25" customHeight="1" x14ac:dyDescent="0.2">
      <c r="A185" s="769">
        <v>362</v>
      </c>
      <c r="B185" s="770" t="s">
        <v>1601</v>
      </c>
      <c r="C185" s="767">
        <v>30000</v>
      </c>
      <c r="D185" s="767">
        <v>172500</v>
      </c>
      <c r="E185" s="767">
        <v>202500</v>
      </c>
      <c r="F185" s="767">
        <v>202500</v>
      </c>
      <c r="G185" s="767">
        <v>202500</v>
      </c>
      <c r="H185" s="767">
        <v>0</v>
      </c>
    </row>
    <row r="186" spans="1:8" ht="20.25" customHeight="1" x14ac:dyDescent="0.2">
      <c r="A186" s="771">
        <v>36203</v>
      </c>
      <c r="B186" s="772" t="s">
        <v>1602</v>
      </c>
      <c r="C186" s="773">
        <v>30000</v>
      </c>
      <c r="D186" s="773">
        <v>172500</v>
      </c>
      <c r="E186" s="773">
        <v>202500</v>
      </c>
      <c r="F186" s="773">
        <v>202500</v>
      </c>
      <c r="G186" s="773">
        <v>202500</v>
      </c>
      <c r="H186" s="773">
        <v>0</v>
      </c>
    </row>
    <row r="187" spans="1:8" ht="20.25" customHeight="1" x14ac:dyDescent="0.2">
      <c r="A187" s="769">
        <v>363</v>
      </c>
      <c r="B187" s="770" t="s">
        <v>1603</v>
      </c>
      <c r="C187" s="767">
        <v>200000</v>
      </c>
      <c r="D187" s="767">
        <v>-200000</v>
      </c>
      <c r="E187" s="767">
        <v>0</v>
      </c>
      <c r="F187" s="767">
        <v>0</v>
      </c>
      <c r="G187" s="767">
        <v>0</v>
      </c>
      <c r="H187" s="767">
        <v>0</v>
      </c>
    </row>
    <row r="188" spans="1:8" ht="20.25" customHeight="1" x14ac:dyDescent="0.2">
      <c r="A188" s="771">
        <v>36301</v>
      </c>
      <c r="B188" s="772" t="s">
        <v>1604</v>
      </c>
      <c r="C188" s="773">
        <v>200000</v>
      </c>
      <c r="D188" s="773">
        <v>-200000</v>
      </c>
      <c r="E188" s="773">
        <v>0</v>
      </c>
      <c r="F188" s="773">
        <v>0</v>
      </c>
      <c r="G188" s="773">
        <v>0</v>
      </c>
      <c r="H188" s="773">
        <v>0</v>
      </c>
    </row>
    <row r="189" spans="1:8" ht="20.25" customHeight="1" x14ac:dyDescent="0.2">
      <c r="A189" s="769">
        <v>366</v>
      </c>
      <c r="B189" s="770" t="s">
        <v>1605</v>
      </c>
      <c r="C189" s="767">
        <v>40000</v>
      </c>
      <c r="D189" s="767">
        <v>-36520</v>
      </c>
      <c r="E189" s="767">
        <v>3480</v>
      </c>
      <c r="F189" s="767">
        <v>3480</v>
      </c>
      <c r="G189" s="767">
        <v>3480</v>
      </c>
      <c r="H189" s="767">
        <v>0</v>
      </c>
    </row>
    <row r="190" spans="1:8" ht="20.25" customHeight="1" x14ac:dyDescent="0.2">
      <c r="A190" s="771">
        <v>36601</v>
      </c>
      <c r="B190" s="772" t="s">
        <v>1606</v>
      </c>
      <c r="C190" s="773">
        <v>40000</v>
      </c>
      <c r="D190" s="773">
        <v>-36520</v>
      </c>
      <c r="E190" s="773">
        <v>3480</v>
      </c>
      <c r="F190" s="773">
        <v>3480</v>
      </c>
      <c r="G190" s="773">
        <v>3480</v>
      </c>
      <c r="H190" s="773">
        <v>0</v>
      </c>
    </row>
    <row r="191" spans="1:8" ht="20.25" customHeight="1" x14ac:dyDescent="0.2">
      <c r="A191" s="769">
        <v>3700</v>
      </c>
      <c r="B191" s="770" t="s">
        <v>1607</v>
      </c>
      <c r="C191" s="767">
        <v>3289640</v>
      </c>
      <c r="D191" s="767">
        <v>66416.200000000012</v>
      </c>
      <c r="E191" s="767">
        <v>3356056.1999999997</v>
      </c>
      <c r="F191" s="767">
        <v>3354734.78</v>
      </c>
      <c r="G191" s="767">
        <v>3269474.1</v>
      </c>
      <c r="H191" s="767">
        <v>1321.4199999999255</v>
      </c>
    </row>
    <row r="192" spans="1:8" ht="20.25" customHeight="1" x14ac:dyDescent="0.2">
      <c r="A192" s="769">
        <v>371</v>
      </c>
      <c r="B192" s="770" t="s">
        <v>252</v>
      </c>
      <c r="C192" s="767">
        <v>560000</v>
      </c>
      <c r="D192" s="767">
        <v>7603.2300000000096</v>
      </c>
      <c r="E192" s="767">
        <v>567603.23</v>
      </c>
      <c r="F192" s="767">
        <v>567603.23</v>
      </c>
      <c r="G192" s="767">
        <v>521086.6</v>
      </c>
      <c r="H192" s="767">
        <v>0</v>
      </c>
    </row>
    <row r="193" spans="1:8" ht="20.25" customHeight="1" x14ac:dyDescent="0.2">
      <c r="A193" s="771">
        <v>37101</v>
      </c>
      <c r="B193" s="772" t="s">
        <v>1608</v>
      </c>
      <c r="C193" s="773">
        <v>560000</v>
      </c>
      <c r="D193" s="773">
        <v>7603.2300000000096</v>
      </c>
      <c r="E193" s="773">
        <v>567603.23</v>
      </c>
      <c r="F193" s="773">
        <v>567603.23</v>
      </c>
      <c r="G193" s="773">
        <v>521086.6</v>
      </c>
      <c r="H193" s="773">
        <v>0</v>
      </c>
    </row>
    <row r="194" spans="1:8" ht="20.25" customHeight="1" x14ac:dyDescent="0.2">
      <c r="A194" s="769">
        <v>372</v>
      </c>
      <c r="B194" s="770" t="s">
        <v>253</v>
      </c>
      <c r="C194" s="767">
        <v>7200</v>
      </c>
      <c r="D194" s="767">
        <v>-6548</v>
      </c>
      <c r="E194" s="767">
        <v>652</v>
      </c>
      <c r="F194" s="767">
        <v>652</v>
      </c>
      <c r="G194" s="767">
        <v>652</v>
      </c>
      <c r="H194" s="767">
        <v>0</v>
      </c>
    </row>
    <row r="195" spans="1:8" ht="20.25" customHeight="1" x14ac:dyDescent="0.2">
      <c r="A195" s="771">
        <v>37201</v>
      </c>
      <c r="B195" s="772" t="s">
        <v>1609</v>
      </c>
      <c r="C195" s="773">
        <v>7200</v>
      </c>
      <c r="D195" s="773">
        <v>-6548</v>
      </c>
      <c r="E195" s="773">
        <v>652</v>
      </c>
      <c r="F195" s="773">
        <v>652</v>
      </c>
      <c r="G195" s="773">
        <v>652</v>
      </c>
      <c r="H195" s="773">
        <v>0</v>
      </c>
    </row>
    <row r="196" spans="1:8" ht="20.25" customHeight="1" x14ac:dyDescent="0.2">
      <c r="A196" s="769">
        <v>375</v>
      </c>
      <c r="B196" s="770" t="s">
        <v>1610</v>
      </c>
      <c r="C196" s="767">
        <v>2722200</v>
      </c>
      <c r="D196" s="767">
        <v>65600.97</v>
      </c>
      <c r="E196" s="767">
        <v>2787800.9699999997</v>
      </c>
      <c r="F196" s="767">
        <v>2786479.55</v>
      </c>
      <c r="G196" s="767">
        <v>2747735.5</v>
      </c>
      <c r="H196" s="767">
        <v>1321.4199999999255</v>
      </c>
    </row>
    <row r="197" spans="1:8" ht="20.25" customHeight="1" x14ac:dyDescent="0.2">
      <c r="A197" s="771">
        <v>37501</v>
      </c>
      <c r="B197" s="772" t="s">
        <v>1611</v>
      </c>
      <c r="C197" s="773">
        <v>2202700</v>
      </c>
      <c r="D197" s="773">
        <v>128720.01</v>
      </c>
      <c r="E197" s="773">
        <v>2331420.0099999998</v>
      </c>
      <c r="F197" s="773">
        <v>2331260.0099999998</v>
      </c>
      <c r="G197" s="773">
        <v>2301775.96</v>
      </c>
      <c r="H197" s="773">
        <v>160</v>
      </c>
    </row>
    <row r="198" spans="1:8" ht="20.25" customHeight="1" x14ac:dyDescent="0.2">
      <c r="A198" s="771">
        <v>37502</v>
      </c>
      <c r="B198" s="772" t="s">
        <v>254</v>
      </c>
      <c r="C198" s="773">
        <v>519500</v>
      </c>
      <c r="D198" s="773">
        <v>-63119.040000000001</v>
      </c>
      <c r="E198" s="773">
        <v>456380.96</v>
      </c>
      <c r="F198" s="773">
        <v>455219.54</v>
      </c>
      <c r="G198" s="773">
        <v>445959.54</v>
      </c>
      <c r="H198" s="773">
        <v>1161.4200000000419</v>
      </c>
    </row>
    <row r="199" spans="1:8" ht="20.25" customHeight="1" x14ac:dyDescent="0.2">
      <c r="A199" s="769">
        <v>379</v>
      </c>
      <c r="B199" s="770" t="s">
        <v>1612</v>
      </c>
      <c r="C199" s="767">
        <v>240</v>
      </c>
      <c r="D199" s="767">
        <v>-240</v>
      </c>
      <c r="E199" s="767">
        <v>0</v>
      </c>
      <c r="F199" s="767">
        <v>0</v>
      </c>
      <c r="G199" s="767">
        <v>0</v>
      </c>
      <c r="H199" s="767">
        <v>0</v>
      </c>
    </row>
    <row r="200" spans="1:8" ht="20.25" customHeight="1" x14ac:dyDescent="0.2">
      <c r="A200" s="771">
        <v>37901</v>
      </c>
      <c r="B200" s="772" t="s">
        <v>79</v>
      </c>
      <c r="C200" s="773">
        <v>240</v>
      </c>
      <c r="D200" s="773">
        <v>-240</v>
      </c>
      <c r="E200" s="773">
        <v>0</v>
      </c>
      <c r="F200" s="773">
        <v>0</v>
      </c>
      <c r="G200" s="773">
        <v>0</v>
      </c>
      <c r="H200" s="773">
        <v>0</v>
      </c>
    </row>
    <row r="201" spans="1:8" ht="20.25" customHeight="1" x14ac:dyDescent="0.2">
      <c r="A201" s="769">
        <v>3800</v>
      </c>
      <c r="B201" s="770" t="s">
        <v>1613</v>
      </c>
      <c r="C201" s="767">
        <v>1666000</v>
      </c>
      <c r="D201" s="767">
        <v>1149475.68</v>
      </c>
      <c r="E201" s="767">
        <v>2815475.6799999997</v>
      </c>
      <c r="F201" s="767">
        <v>2807475.68</v>
      </c>
      <c r="G201" s="767">
        <v>2511247.1800000002</v>
      </c>
      <c r="H201" s="767">
        <v>7999.9999999995343</v>
      </c>
    </row>
    <row r="202" spans="1:8" ht="20.25" customHeight="1" x14ac:dyDescent="0.2">
      <c r="A202" s="769">
        <v>381</v>
      </c>
      <c r="B202" s="770" t="s">
        <v>298</v>
      </c>
      <c r="C202" s="767">
        <v>1567200</v>
      </c>
      <c r="D202" s="767">
        <v>1241315.68</v>
      </c>
      <c r="E202" s="767">
        <v>2808515.6799999997</v>
      </c>
      <c r="F202" s="767">
        <v>2800515.68</v>
      </c>
      <c r="G202" s="767">
        <v>2504287.1800000002</v>
      </c>
      <c r="H202" s="767">
        <v>7999.9999999995343</v>
      </c>
    </row>
    <row r="203" spans="1:8" ht="20.25" customHeight="1" x14ac:dyDescent="0.2">
      <c r="A203" s="771">
        <v>38101</v>
      </c>
      <c r="B203" s="772" t="s">
        <v>299</v>
      </c>
      <c r="C203" s="773">
        <v>1567200</v>
      </c>
      <c r="D203" s="773">
        <v>1241315.68</v>
      </c>
      <c r="E203" s="773">
        <v>2808515.6799999997</v>
      </c>
      <c r="F203" s="773">
        <v>2800515.68</v>
      </c>
      <c r="G203" s="773">
        <v>2504287.1800000002</v>
      </c>
      <c r="H203" s="773">
        <v>7999.9999999995343</v>
      </c>
    </row>
    <row r="204" spans="1:8" ht="20.25" customHeight="1" x14ac:dyDescent="0.2">
      <c r="A204" s="769">
        <v>382</v>
      </c>
      <c r="B204" s="770" t="s">
        <v>255</v>
      </c>
      <c r="C204" s="767">
        <v>11200</v>
      </c>
      <c r="D204" s="767">
        <v>-4240</v>
      </c>
      <c r="E204" s="767">
        <v>6960</v>
      </c>
      <c r="F204" s="767">
        <v>6960</v>
      </c>
      <c r="G204" s="767">
        <v>6960</v>
      </c>
      <c r="H204" s="767">
        <v>0</v>
      </c>
    </row>
    <row r="205" spans="1:8" ht="20.25" customHeight="1" x14ac:dyDescent="0.2">
      <c r="A205" s="771">
        <v>38201</v>
      </c>
      <c r="B205" s="772" t="s">
        <v>1614</v>
      </c>
      <c r="C205" s="773">
        <v>11200</v>
      </c>
      <c r="D205" s="773">
        <v>-4240</v>
      </c>
      <c r="E205" s="773">
        <v>6960</v>
      </c>
      <c r="F205" s="773">
        <v>6960</v>
      </c>
      <c r="G205" s="773">
        <v>6960</v>
      </c>
      <c r="H205" s="773">
        <v>0</v>
      </c>
    </row>
    <row r="206" spans="1:8" ht="20.25" customHeight="1" x14ac:dyDescent="0.2">
      <c r="A206" s="769">
        <v>383</v>
      </c>
      <c r="B206" s="770" t="s">
        <v>256</v>
      </c>
      <c r="C206" s="767">
        <v>51400</v>
      </c>
      <c r="D206" s="767">
        <v>-51400</v>
      </c>
      <c r="E206" s="767">
        <v>0</v>
      </c>
      <c r="F206" s="767">
        <v>0</v>
      </c>
      <c r="G206" s="767">
        <v>0</v>
      </c>
      <c r="H206" s="767">
        <v>0</v>
      </c>
    </row>
    <row r="207" spans="1:8" ht="20.25" customHeight="1" x14ac:dyDescent="0.2">
      <c r="A207" s="771">
        <v>38301</v>
      </c>
      <c r="B207" s="772" t="s">
        <v>80</v>
      </c>
      <c r="C207" s="773">
        <v>51400</v>
      </c>
      <c r="D207" s="773">
        <v>-51400</v>
      </c>
      <c r="E207" s="773">
        <v>0</v>
      </c>
      <c r="F207" s="773">
        <v>0</v>
      </c>
      <c r="G207" s="773">
        <v>0</v>
      </c>
      <c r="H207" s="773">
        <v>0</v>
      </c>
    </row>
    <row r="208" spans="1:8" ht="20.25" customHeight="1" x14ac:dyDescent="0.2">
      <c r="A208" s="769">
        <v>385</v>
      </c>
      <c r="B208" s="770" t="s">
        <v>1615</v>
      </c>
      <c r="C208" s="767">
        <v>36200</v>
      </c>
      <c r="D208" s="767">
        <v>-36200</v>
      </c>
      <c r="E208" s="767">
        <v>0</v>
      </c>
      <c r="F208" s="767">
        <v>0</v>
      </c>
      <c r="G208" s="767">
        <v>0</v>
      </c>
      <c r="H208" s="767">
        <v>0</v>
      </c>
    </row>
    <row r="209" spans="1:8" ht="20.25" customHeight="1" x14ac:dyDescent="0.2">
      <c r="A209" s="771">
        <v>38501</v>
      </c>
      <c r="B209" s="772" t="s">
        <v>1616</v>
      </c>
      <c r="C209" s="773">
        <v>36200</v>
      </c>
      <c r="D209" s="773">
        <v>-36200</v>
      </c>
      <c r="E209" s="773">
        <v>0</v>
      </c>
      <c r="F209" s="773">
        <v>0</v>
      </c>
      <c r="G209" s="773">
        <v>0</v>
      </c>
      <c r="H209" s="773">
        <v>0</v>
      </c>
    </row>
    <row r="210" spans="1:8" ht="20.25" customHeight="1" x14ac:dyDescent="0.2">
      <c r="A210" s="769">
        <v>3900</v>
      </c>
      <c r="B210" s="770" t="s">
        <v>77</v>
      </c>
      <c r="C210" s="767">
        <v>465983.36</v>
      </c>
      <c r="D210" s="767">
        <v>19613533.940000001</v>
      </c>
      <c r="E210" s="767">
        <v>20079517.300000001</v>
      </c>
      <c r="F210" s="767">
        <v>30352954.080000002</v>
      </c>
      <c r="G210" s="767">
        <v>20106398.219999999</v>
      </c>
      <c r="H210" s="767">
        <v>-10273436.780000001</v>
      </c>
    </row>
    <row r="211" spans="1:8" ht="20.25" customHeight="1" x14ac:dyDescent="0.2">
      <c r="A211" s="769">
        <v>391</v>
      </c>
      <c r="B211" s="770" t="s">
        <v>1617</v>
      </c>
      <c r="C211" s="767">
        <v>30000</v>
      </c>
      <c r="D211" s="767">
        <v>76789.070000000007</v>
      </c>
      <c r="E211" s="767">
        <v>106789.07</v>
      </c>
      <c r="F211" s="767">
        <v>106789.07</v>
      </c>
      <c r="G211" s="767">
        <v>16712.349999999999</v>
      </c>
      <c r="H211" s="767">
        <v>0</v>
      </c>
    </row>
    <row r="212" spans="1:8" ht="20.25" customHeight="1" x14ac:dyDescent="0.2">
      <c r="A212" s="771">
        <v>39101</v>
      </c>
      <c r="B212" s="772" t="s">
        <v>1618</v>
      </c>
      <c r="C212" s="773">
        <v>30000</v>
      </c>
      <c r="D212" s="773">
        <v>76789.070000000007</v>
      </c>
      <c r="E212" s="773">
        <v>106789.07</v>
      </c>
      <c r="F212" s="773">
        <v>106789.07</v>
      </c>
      <c r="G212" s="773">
        <v>16712.349999999999</v>
      </c>
      <c r="H212" s="773">
        <v>0</v>
      </c>
    </row>
    <row r="213" spans="1:8" ht="20.25" customHeight="1" x14ac:dyDescent="0.2">
      <c r="A213" s="769">
        <v>392</v>
      </c>
      <c r="B213" s="770" t="s">
        <v>1619</v>
      </c>
      <c r="C213" s="767">
        <v>17200</v>
      </c>
      <c r="D213" s="767">
        <v>26225</v>
      </c>
      <c r="E213" s="767">
        <v>43425</v>
      </c>
      <c r="F213" s="767">
        <v>43425</v>
      </c>
      <c r="G213" s="767">
        <v>43425</v>
      </c>
      <c r="H213" s="767">
        <v>0</v>
      </c>
    </row>
    <row r="214" spans="1:8" ht="20.25" customHeight="1" x14ac:dyDescent="0.2">
      <c r="A214" s="771">
        <v>39201</v>
      </c>
      <c r="B214" s="772" t="s">
        <v>81</v>
      </c>
      <c r="C214" s="773">
        <v>17200</v>
      </c>
      <c r="D214" s="773">
        <v>26225</v>
      </c>
      <c r="E214" s="773">
        <v>43425</v>
      </c>
      <c r="F214" s="773">
        <v>43425</v>
      </c>
      <c r="G214" s="773">
        <v>43425</v>
      </c>
      <c r="H214" s="773">
        <v>0</v>
      </c>
    </row>
    <row r="215" spans="1:8" ht="20.25" customHeight="1" x14ac:dyDescent="0.2">
      <c r="A215" s="769">
        <v>395</v>
      </c>
      <c r="B215" s="770" t="s">
        <v>1620</v>
      </c>
      <c r="C215" s="767">
        <v>10000</v>
      </c>
      <c r="D215" s="767">
        <v>19452205.84</v>
      </c>
      <c r="E215" s="767">
        <v>19462205.84</v>
      </c>
      <c r="F215" s="767">
        <v>29735642.620000001</v>
      </c>
      <c r="G215" s="767">
        <v>19720299.579999998</v>
      </c>
      <c r="H215" s="767">
        <v>-10273436.780000001</v>
      </c>
    </row>
    <row r="216" spans="1:8" ht="20.25" customHeight="1" x14ac:dyDescent="0.2">
      <c r="A216" s="771">
        <v>39501</v>
      </c>
      <c r="B216" s="772" t="s">
        <v>1621</v>
      </c>
      <c r="C216" s="773">
        <v>10000</v>
      </c>
      <c r="D216" s="773">
        <v>19452205.84</v>
      </c>
      <c r="E216" s="773">
        <v>19462205.84</v>
      </c>
      <c r="F216" s="773">
        <v>29735642.620000001</v>
      </c>
      <c r="G216" s="773">
        <v>19720299.579999998</v>
      </c>
      <c r="H216" s="773">
        <v>-10273436.780000001</v>
      </c>
    </row>
    <row r="217" spans="1:8" ht="20.25" customHeight="1" x14ac:dyDescent="0.2">
      <c r="A217" s="769">
        <v>399</v>
      </c>
      <c r="B217" s="770" t="s">
        <v>77</v>
      </c>
      <c r="C217" s="767">
        <v>408783.35999999999</v>
      </c>
      <c r="D217" s="767">
        <v>58314.03</v>
      </c>
      <c r="E217" s="767">
        <v>467097.39</v>
      </c>
      <c r="F217" s="767">
        <v>467097.39</v>
      </c>
      <c r="G217" s="767">
        <v>325961.28999999998</v>
      </c>
      <c r="H217" s="767">
        <v>0</v>
      </c>
    </row>
    <row r="218" spans="1:8" ht="20.25" customHeight="1" x14ac:dyDescent="0.2">
      <c r="A218" s="771">
        <v>39901</v>
      </c>
      <c r="B218" s="772" t="s">
        <v>82</v>
      </c>
      <c r="C218" s="773">
        <v>408783.35999999999</v>
      </c>
      <c r="D218" s="773">
        <v>58314.03</v>
      </c>
      <c r="E218" s="773">
        <v>467097.39</v>
      </c>
      <c r="F218" s="773">
        <v>467097.39</v>
      </c>
      <c r="G218" s="773">
        <v>325961.28999999998</v>
      </c>
      <c r="H218" s="773">
        <v>0</v>
      </c>
    </row>
    <row r="219" spans="1:8" s="362" customFormat="1" ht="20.25" customHeight="1" x14ac:dyDescent="0.2">
      <c r="A219" s="740">
        <v>4000</v>
      </c>
      <c r="B219" s="739" t="s">
        <v>243</v>
      </c>
      <c r="C219" s="764">
        <v>76026543.579999998</v>
      </c>
      <c r="D219" s="764">
        <v>3941008.8100000005</v>
      </c>
      <c r="E219" s="764">
        <v>79967552.390000001</v>
      </c>
      <c r="F219" s="764">
        <v>79652423.810000002</v>
      </c>
      <c r="G219" s="764">
        <v>76745757.75</v>
      </c>
      <c r="H219" s="764">
        <v>315128.57999999821</v>
      </c>
    </row>
    <row r="220" spans="1:8" ht="20.25" customHeight="1" x14ac:dyDescent="0.2">
      <c r="A220" s="769">
        <v>4100</v>
      </c>
      <c r="B220" s="770" t="s">
        <v>1622</v>
      </c>
      <c r="C220" s="767">
        <v>30602759.579999998</v>
      </c>
      <c r="D220" s="767">
        <v>5203494.5199999996</v>
      </c>
      <c r="E220" s="767">
        <v>35806254.099999994</v>
      </c>
      <c r="F220" s="767">
        <v>35456019.939999998</v>
      </c>
      <c r="G220" s="767">
        <v>33987034.219999999</v>
      </c>
      <c r="H220" s="767">
        <v>350234.15999999642</v>
      </c>
    </row>
    <row r="221" spans="1:8" ht="20.25" customHeight="1" x14ac:dyDescent="0.2">
      <c r="A221" s="769">
        <v>415</v>
      </c>
      <c r="B221" s="770" t="s">
        <v>146</v>
      </c>
      <c r="C221" s="767">
        <v>30602759.579999998</v>
      </c>
      <c r="D221" s="767">
        <v>5203494.5199999996</v>
      </c>
      <c r="E221" s="767">
        <v>35806254.099999994</v>
      </c>
      <c r="F221" s="767">
        <v>35456019.939999998</v>
      </c>
      <c r="G221" s="767">
        <v>33987034.219999999</v>
      </c>
      <c r="H221" s="767">
        <v>350234.15999999642</v>
      </c>
    </row>
    <row r="222" spans="1:8" ht="20.25" customHeight="1" x14ac:dyDescent="0.2">
      <c r="A222" s="771">
        <v>41501</v>
      </c>
      <c r="B222" s="772" t="s">
        <v>1623</v>
      </c>
      <c r="C222" s="773">
        <v>28248759.579999998</v>
      </c>
      <c r="D222" s="773">
        <v>2892823.59</v>
      </c>
      <c r="E222" s="773">
        <v>31141583.169999998</v>
      </c>
      <c r="F222" s="773">
        <v>30867489.309999999</v>
      </c>
      <c r="G222" s="773">
        <v>29951323.809999999</v>
      </c>
      <c r="H222" s="773">
        <v>274093.8599999994</v>
      </c>
    </row>
    <row r="223" spans="1:8" ht="20.25" customHeight="1" x14ac:dyDescent="0.2">
      <c r="A223" s="771">
        <v>41502</v>
      </c>
      <c r="B223" s="772" t="s">
        <v>1624</v>
      </c>
      <c r="C223" s="773">
        <v>2354000</v>
      </c>
      <c r="D223" s="773">
        <v>2310670.9300000002</v>
      </c>
      <c r="E223" s="773">
        <v>4664670.93</v>
      </c>
      <c r="F223" s="773">
        <v>4588530.63</v>
      </c>
      <c r="G223" s="773">
        <v>4035710.41</v>
      </c>
      <c r="H223" s="773">
        <v>76140.299999999814</v>
      </c>
    </row>
    <row r="224" spans="1:8" ht="20.25" customHeight="1" x14ac:dyDescent="0.2">
      <c r="A224" s="769">
        <v>4300</v>
      </c>
      <c r="B224" s="770" t="s">
        <v>311</v>
      </c>
      <c r="C224" s="767">
        <v>4100280.6</v>
      </c>
      <c r="D224" s="767">
        <v>-499408.06999999995</v>
      </c>
      <c r="E224" s="767">
        <v>3600872.5300000003</v>
      </c>
      <c r="F224" s="767">
        <v>3646597.1100000003</v>
      </c>
      <c r="G224" s="767">
        <v>2550128.48</v>
      </c>
      <c r="H224" s="767">
        <v>-45724.580000000075</v>
      </c>
    </row>
    <row r="225" spans="1:8" ht="20.25" customHeight="1" x14ac:dyDescent="0.2">
      <c r="A225" s="769">
        <v>436</v>
      </c>
      <c r="B225" s="770" t="s">
        <v>1625</v>
      </c>
      <c r="C225" s="767">
        <v>4100280.6</v>
      </c>
      <c r="D225" s="767">
        <v>-499408.06999999995</v>
      </c>
      <c r="E225" s="767">
        <v>3600872.5300000003</v>
      </c>
      <c r="F225" s="767">
        <v>3646597.1100000003</v>
      </c>
      <c r="G225" s="767">
        <v>2550128.48</v>
      </c>
      <c r="H225" s="767">
        <v>-45724.580000000075</v>
      </c>
    </row>
    <row r="226" spans="1:8" ht="20.25" customHeight="1" x14ac:dyDescent="0.2">
      <c r="A226" s="771">
        <v>43602</v>
      </c>
      <c r="B226" s="772" t="s">
        <v>17</v>
      </c>
      <c r="C226" s="773">
        <v>2317500</v>
      </c>
      <c r="D226" s="773">
        <v>-365735.86</v>
      </c>
      <c r="E226" s="773">
        <v>1951764.1400000001</v>
      </c>
      <c r="F226" s="773">
        <v>1948814.53</v>
      </c>
      <c r="G226" s="773">
        <v>911020.09</v>
      </c>
      <c r="H226" s="773">
        <v>2949.6100000001024</v>
      </c>
    </row>
    <row r="227" spans="1:8" ht="20.25" customHeight="1" x14ac:dyDescent="0.2">
      <c r="A227" s="771">
        <v>43605</v>
      </c>
      <c r="B227" s="772" t="s">
        <v>30</v>
      </c>
      <c r="C227" s="773">
        <v>1782780.6</v>
      </c>
      <c r="D227" s="773">
        <v>-133672.21</v>
      </c>
      <c r="E227" s="773">
        <v>1649108.3900000001</v>
      </c>
      <c r="F227" s="773">
        <v>1697782.58</v>
      </c>
      <c r="G227" s="773">
        <v>1639108.39</v>
      </c>
      <c r="H227" s="773">
        <v>-48674.189999999944</v>
      </c>
    </row>
    <row r="228" spans="1:8" ht="20.25" customHeight="1" x14ac:dyDescent="0.2">
      <c r="A228" s="769">
        <v>4400</v>
      </c>
      <c r="B228" s="770" t="s">
        <v>310</v>
      </c>
      <c r="C228" s="767">
        <v>8334025.4000000004</v>
      </c>
      <c r="D228" s="767">
        <v>-1034189.01</v>
      </c>
      <c r="E228" s="767">
        <v>7299836.3900000006</v>
      </c>
      <c r="F228" s="767">
        <v>7289217.3900000006</v>
      </c>
      <c r="G228" s="767">
        <v>6948005.6799999997</v>
      </c>
      <c r="H228" s="767">
        <v>10619</v>
      </c>
    </row>
    <row r="229" spans="1:8" ht="20.25" customHeight="1" x14ac:dyDescent="0.2">
      <c r="A229" s="769">
        <v>441</v>
      </c>
      <c r="B229" s="770" t="s">
        <v>152</v>
      </c>
      <c r="C229" s="767">
        <v>2068000</v>
      </c>
      <c r="D229" s="767">
        <v>192492.63</v>
      </c>
      <c r="E229" s="767">
        <v>2260492.63</v>
      </c>
      <c r="F229" s="767">
        <v>2249873.63</v>
      </c>
      <c r="G229" s="767">
        <v>2128195.63</v>
      </c>
      <c r="H229" s="767">
        <v>10619</v>
      </c>
    </row>
    <row r="230" spans="1:8" ht="20.25" customHeight="1" x14ac:dyDescent="0.2">
      <c r="A230" s="771">
        <v>44101</v>
      </c>
      <c r="B230" s="772" t="s">
        <v>218</v>
      </c>
      <c r="C230" s="773">
        <v>2068000</v>
      </c>
      <c r="D230" s="773">
        <v>192492.63</v>
      </c>
      <c r="E230" s="773">
        <v>2260492.63</v>
      </c>
      <c r="F230" s="773">
        <v>2249873.63</v>
      </c>
      <c r="G230" s="773">
        <v>2128195.63</v>
      </c>
      <c r="H230" s="773">
        <v>10619</v>
      </c>
    </row>
    <row r="231" spans="1:8" ht="20.25" customHeight="1" x14ac:dyDescent="0.2">
      <c r="A231" s="769">
        <v>442</v>
      </c>
      <c r="B231" s="770" t="s">
        <v>1626</v>
      </c>
      <c r="C231" s="767">
        <v>666025.4</v>
      </c>
      <c r="D231" s="767">
        <v>-191376.5</v>
      </c>
      <c r="E231" s="767">
        <v>474648.9</v>
      </c>
      <c r="F231" s="767">
        <v>474648.9</v>
      </c>
      <c r="G231" s="767">
        <v>255115.19</v>
      </c>
      <c r="H231" s="767">
        <v>0</v>
      </c>
    </row>
    <row r="232" spans="1:8" ht="20.25" customHeight="1" x14ac:dyDescent="0.2">
      <c r="A232" s="771">
        <v>44201</v>
      </c>
      <c r="B232" s="772" t="s">
        <v>219</v>
      </c>
      <c r="C232" s="773">
        <v>405002.4</v>
      </c>
      <c r="D232" s="773">
        <v>-19569.78</v>
      </c>
      <c r="E232" s="773">
        <v>385432.62</v>
      </c>
      <c r="F232" s="773">
        <v>385432.62</v>
      </c>
      <c r="G232" s="773">
        <v>230515.20000000001</v>
      </c>
      <c r="H232" s="773">
        <v>0</v>
      </c>
    </row>
    <row r="233" spans="1:8" ht="20.25" customHeight="1" x14ac:dyDescent="0.2">
      <c r="A233" s="771">
        <v>44204</v>
      </c>
      <c r="B233" s="772" t="s">
        <v>220</v>
      </c>
      <c r="C233" s="773">
        <v>261023</v>
      </c>
      <c r="D233" s="773">
        <v>-171806.72</v>
      </c>
      <c r="E233" s="773">
        <v>89216.28</v>
      </c>
      <c r="F233" s="773">
        <v>89216.28</v>
      </c>
      <c r="G233" s="773">
        <v>24599.99</v>
      </c>
      <c r="H233" s="773">
        <v>0</v>
      </c>
    </row>
    <row r="234" spans="1:8" ht="20.25" customHeight="1" x14ac:dyDescent="0.2">
      <c r="A234" s="769">
        <v>443</v>
      </c>
      <c r="B234" s="770" t="s">
        <v>88</v>
      </c>
      <c r="C234" s="767">
        <v>4800000</v>
      </c>
      <c r="D234" s="767">
        <v>-280505.12</v>
      </c>
      <c r="E234" s="767">
        <v>4519494.88</v>
      </c>
      <c r="F234" s="767">
        <v>4519494.88</v>
      </c>
      <c r="G234" s="767">
        <v>4519494.88</v>
      </c>
      <c r="H234" s="767">
        <v>0</v>
      </c>
    </row>
    <row r="235" spans="1:8" ht="20.25" customHeight="1" x14ac:dyDescent="0.2">
      <c r="A235" s="771">
        <v>44302</v>
      </c>
      <c r="B235" s="772" t="s">
        <v>1627</v>
      </c>
      <c r="C235" s="773">
        <v>4800000</v>
      </c>
      <c r="D235" s="773">
        <v>-280505.12</v>
      </c>
      <c r="E235" s="773">
        <v>4519494.88</v>
      </c>
      <c r="F235" s="773">
        <v>4519494.88</v>
      </c>
      <c r="G235" s="773">
        <v>4519494.88</v>
      </c>
      <c r="H235" s="773">
        <v>0</v>
      </c>
    </row>
    <row r="236" spans="1:8" ht="20.25" customHeight="1" x14ac:dyDescent="0.2">
      <c r="A236" s="769">
        <v>445</v>
      </c>
      <c r="B236" s="770" t="s">
        <v>1628</v>
      </c>
      <c r="C236" s="767">
        <v>800000</v>
      </c>
      <c r="D236" s="767">
        <v>-754800.02</v>
      </c>
      <c r="E236" s="767">
        <v>45199.979999999981</v>
      </c>
      <c r="F236" s="767">
        <v>45199.98</v>
      </c>
      <c r="G236" s="767">
        <v>45199.98</v>
      </c>
      <c r="H236" s="767">
        <v>0</v>
      </c>
    </row>
    <row r="237" spans="1:8" ht="20.25" customHeight="1" x14ac:dyDescent="0.2">
      <c r="A237" s="771">
        <v>44501</v>
      </c>
      <c r="B237" s="772" t="s">
        <v>1629</v>
      </c>
      <c r="C237" s="773">
        <v>800000</v>
      </c>
      <c r="D237" s="773">
        <v>-754800.02</v>
      </c>
      <c r="E237" s="773">
        <v>45199.979999999981</v>
      </c>
      <c r="F237" s="773">
        <v>45199.98</v>
      </c>
      <c r="G237" s="773">
        <v>45199.98</v>
      </c>
      <c r="H237" s="773">
        <v>0</v>
      </c>
    </row>
    <row r="238" spans="1:8" ht="20.25" customHeight="1" x14ac:dyDescent="0.2">
      <c r="A238" s="769">
        <v>4500</v>
      </c>
      <c r="B238" s="770" t="s">
        <v>183</v>
      </c>
      <c r="C238" s="767">
        <v>32989478</v>
      </c>
      <c r="D238" s="767">
        <v>271111.37000000104</v>
      </c>
      <c r="E238" s="767">
        <v>33260589.370000001</v>
      </c>
      <c r="F238" s="767">
        <v>33260589.370000001</v>
      </c>
      <c r="G238" s="767">
        <v>33260589.370000001</v>
      </c>
      <c r="H238" s="767">
        <v>0</v>
      </c>
    </row>
    <row r="239" spans="1:8" ht="20.25" customHeight="1" x14ac:dyDescent="0.2">
      <c r="A239" s="769">
        <v>451</v>
      </c>
      <c r="B239" s="770" t="s">
        <v>89</v>
      </c>
      <c r="C239" s="767">
        <v>14211808</v>
      </c>
      <c r="D239" s="767">
        <v>9471872.9600000009</v>
      </c>
      <c r="E239" s="767">
        <v>23683680.960000001</v>
      </c>
      <c r="F239" s="767">
        <v>23683680.960000001</v>
      </c>
      <c r="G239" s="767">
        <v>23683680.960000001</v>
      </c>
      <c r="H239" s="767">
        <v>0</v>
      </c>
    </row>
    <row r="240" spans="1:8" ht="20.25" customHeight="1" x14ac:dyDescent="0.2">
      <c r="A240" s="771">
        <v>45101</v>
      </c>
      <c r="B240" s="772" t="s">
        <v>222</v>
      </c>
      <c r="C240" s="773">
        <v>7719903</v>
      </c>
      <c r="D240" s="773">
        <v>9471872.9600000009</v>
      </c>
      <c r="E240" s="773">
        <v>17191775.960000001</v>
      </c>
      <c r="F240" s="773">
        <v>17191775.960000001</v>
      </c>
      <c r="G240" s="773">
        <v>17191775.960000001</v>
      </c>
      <c r="H240" s="773">
        <v>0</v>
      </c>
    </row>
    <row r="241" spans="1:8" ht="20.25" customHeight="1" x14ac:dyDescent="0.2">
      <c r="A241" s="771">
        <v>45102</v>
      </c>
      <c r="B241" s="772" t="s">
        <v>1630</v>
      </c>
      <c r="C241" s="773">
        <v>6491905</v>
      </c>
      <c r="D241" s="773">
        <v>0</v>
      </c>
      <c r="E241" s="773">
        <v>6491905</v>
      </c>
      <c r="F241" s="773">
        <v>6491905</v>
      </c>
      <c r="G241" s="773">
        <v>6491905</v>
      </c>
      <c r="H241" s="773">
        <v>0</v>
      </c>
    </row>
    <row r="242" spans="1:8" ht="20.25" customHeight="1" x14ac:dyDescent="0.2">
      <c r="A242" s="769">
        <v>452</v>
      </c>
      <c r="B242" s="770" t="s">
        <v>90</v>
      </c>
      <c r="C242" s="767">
        <v>18777670</v>
      </c>
      <c r="D242" s="767">
        <v>-9200761.5899999999</v>
      </c>
      <c r="E242" s="767">
        <v>9576908.4100000001</v>
      </c>
      <c r="F242" s="767">
        <v>9576908.4100000001</v>
      </c>
      <c r="G242" s="767">
        <v>9576908.4100000001</v>
      </c>
      <c r="H242" s="767">
        <v>0</v>
      </c>
    </row>
    <row r="243" spans="1:8" ht="20.25" customHeight="1" x14ac:dyDescent="0.2">
      <c r="A243" s="771">
        <v>45201</v>
      </c>
      <c r="B243" s="772" t="s">
        <v>1631</v>
      </c>
      <c r="C243" s="773">
        <v>18777670</v>
      </c>
      <c r="D243" s="773">
        <v>-9200761.5899999999</v>
      </c>
      <c r="E243" s="773">
        <v>9576908.4100000001</v>
      </c>
      <c r="F243" s="773">
        <v>9576908.4100000001</v>
      </c>
      <c r="G243" s="773">
        <v>9576908.4100000001</v>
      </c>
      <c r="H243" s="773">
        <v>0</v>
      </c>
    </row>
    <row r="244" spans="1:8" s="362" customFormat="1" ht="20.25" customHeight="1" x14ac:dyDescent="0.2">
      <c r="A244" s="740">
        <v>5000</v>
      </c>
      <c r="B244" s="739" t="s">
        <v>244</v>
      </c>
      <c r="C244" s="764">
        <v>6561201.2800000003</v>
      </c>
      <c r="D244" s="764">
        <v>-632221.04</v>
      </c>
      <c r="E244" s="764">
        <v>5928980.2400000002</v>
      </c>
      <c r="F244" s="764">
        <v>5696979.2400000002</v>
      </c>
      <c r="G244" s="764">
        <v>5450963.71</v>
      </c>
      <c r="H244" s="764">
        <v>232001</v>
      </c>
    </row>
    <row r="245" spans="1:8" ht="20.25" customHeight="1" x14ac:dyDescent="0.2">
      <c r="A245" s="769">
        <v>5100</v>
      </c>
      <c r="B245" s="770" t="s">
        <v>64</v>
      </c>
      <c r="C245" s="767">
        <v>251700</v>
      </c>
      <c r="D245" s="767">
        <v>-153021.20000000001</v>
      </c>
      <c r="E245" s="767">
        <v>98678.8</v>
      </c>
      <c r="F245" s="767">
        <v>98678.8</v>
      </c>
      <c r="G245" s="767">
        <v>97655.27</v>
      </c>
      <c r="H245" s="767">
        <v>0</v>
      </c>
    </row>
    <row r="246" spans="1:8" ht="20.25" customHeight="1" x14ac:dyDescent="0.2">
      <c r="A246" s="769">
        <v>511</v>
      </c>
      <c r="B246" s="770" t="s">
        <v>257</v>
      </c>
      <c r="C246" s="767">
        <v>128200</v>
      </c>
      <c r="D246" s="767">
        <v>-125956.56</v>
      </c>
      <c r="E246" s="767">
        <v>2243.4400000000023</v>
      </c>
      <c r="F246" s="767">
        <v>2243.44</v>
      </c>
      <c r="G246" s="767">
        <v>2243.44</v>
      </c>
      <c r="H246" s="767">
        <v>0</v>
      </c>
    </row>
    <row r="247" spans="1:8" ht="20.25" customHeight="1" x14ac:dyDescent="0.2">
      <c r="A247" s="771">
        <v>51101</v>
      </c>
      <c r="B247" s="772" t="s">
        <v>300</v>
      </c>
      <c r="C247" s="773">
        <v>128200</v>
      </c>
      <c r="D247" s="773">
        <v>-125956.56</v>
      </c>
      <c r="E247" s="773">
        <v>2243.4400000000023</v>
      </c>
      <c r="F247" s="773">
        <v>2243.44</v>
      </c>
      <c r="G247" s="773">
        <v>2243.44</v>
      </c>
      <c r="H247" s="773">
        <v>0</v>
      </c>
    </row>
    <row r="248" spans="1:8" ht="20.25" customHeight="1" x14ac:dyDescent="0.2">
      <c r="A248" s="769">
        <v>512</v>
      </c>
      <c r="B248" s="770" t="s">
        <v>1632</v>
      </c>
      <c r="C248" s="767">
        <v>8500</v>
      </c>
      <c r="D248" s="767">
        <v>-8500</v>
      </c>
      <c r="E248" s="767">
        <v>0</v>
      </c>
      <c r="F248" s="767">
        <v>0</v>
      </c>
      <c r="G248" s="767">
        <v>0</v>
      </c>
      <c r="H248" s="767">
        <v>0</v>
      </c>
    </row>
    <row r="249" spans="1:8" ht="20.25" customHeight="1" x14ac:dyDescent="0.2">
      <c r="A249" s="771">
        <v>51201</v>
      </c>
      <c r="B249" s="772" t="s">
        <v>1633</v>
      </c>
      <c r="C249" s="773">
        <v>8500</v>
      </c>
      <c r="D249" s="773">
        <v>-8500</v>
      </c>
      <c r="E249" s="773">
        <v>0</v>
      </c>
      <c r="F249" s="773">
        <v>0</v>
      </c>
      <c r="G249" s="773">
        <v>0</v>
      </c>
      <c r="H249" s="773">
        <v>0</v>
      </c>
    </row>
    <row r="250" spans="1:8" ht="20.25" customHeight="1" x14ac:dyDescent="0.2">
      <c r="A250" s="769">
        <v>515</v>
      </c>
      <c r="B250" s="770" t="s">
        <v>1634</v>
      </c>
      <c r="C250" s="767">
        <v>115000</v>
      </c>
      <c r="D250" s="767">
        <v>-18564.64</v>
      </c>
      <c r="E250" s="767">
        <v>96435.36</v>
      </c>
      <c r="F250" s="767">
        <v>96435.36</v>
      </c>
      <c r="G250" s="767">
        <v>95411.83</v>
      </c>
      <c r="H250" s="767">
        <v>0</v>
      </c>
    </row>
    <row r="251" spans="1:8" ht="20.25" customHeight="1" x14ac:dyDescent="0.2">
      <c r="A251" s="771">
        <v>51501</v>
      </c>
      <c r="B251" s="772" t="s">
        <v>1635</v>
      </c>
      <c r="C251" s="773">
        <v>110000</v>
      </c>
      <c r="D251" s="773">
        <v>-13564.64</v>
      </c>
      <c r="E251" s="773">
        <v>96435.36</v>
      </c>
      <c r="F251" s="773">
        <v>96435.36</v>
      </c>
      <c r="G251" s="773">
        <v>95411.83</v>
      </c>
      <c r="H251" s="773">
        <v>0</v>
      </c>
    </row>
    <row r="252" spans="1:8" ht="20.25" customHeight="1" x14ac:dyDescent="0.2">
      <c r="A252" s="771">
        <v>51502</v>
      </c>
      <c r="B252" s="772" t="s">
        <v>1636</v>
      </c>
      <c r="C252" s="773">
        <v>5000</v>
      </c>
      <c r="D252" s="773">
        <v>-5000</v>
      </c>
      <c r="E252" s="773">
        <v>0</v>
      </c>
      <c r="F252" s="773">
        <v>0</v>
      </c>
      <c r="G252" s="773">
        <v>0</v>
      </c>
      <c r="H252" s="773">
        <v>0</v>
      </c>
    </row>
    <row r="253" spans="1:8" ht="20.25" customHeight="1" x14ac:dyDescent="0.2">
      <c r="A253" s="769">
        <v>5200</v>
      </c>
      <c r="B253" s="770" t="s">
        <v>1637</v>
      </c>
      <c r="C253" s="767">
        <v>41000</v>
      </c>
      <c r="D253" s="767">
        <v>-28449.99</v>
      </c>
      <c r="E253" s="767">
        <v>12550.01</v>
      </c>
      <c r="F253" s="767">
        <v>12550.01</v>
      </c>
      <c r="G253" s="767">
        <v>5300.01</v>
      </c>
      <c r="H253" s="767">
        <v>0</v>
      </c>
    </row>
    <row r="254" spans="1:8" ht="20.25" customHeight="1" x14ac:dyDescent="0.2">
      <c r="A254" s="769">
        <v>521</v>
      </c>
      <c r="B254" s="770" t="s">
        <v>258</v>
      </c>
      <c r="C254" s="767">
        <v>30000</v>
      </c>
      <c r="D254" s="767">
        <v>-30000</v>
      </c>
      <c r="E254" s="767">
        <v>0</v>
      </c>
      <c r="F254" s="767">
        <v>0</v>
      </c>
      <c r="G254" s="767">
        <v>0</v>
      </c>
      <c r="H254" s="767">
        <v>0</v>
      </c>
    </row>
    <row r="255" spans="1:8" ht="20.25" customHeight="1" x14ac:dyDescent="0.2">
      <c r="A255" s="771">
        <v>52101</v>
      </c>
      <c r="B255" s="772" t="s">
        <v>1638</v>
      </c>
      <c r="C255" s="773">
        <v>30000</v>
      </c>
      <c r="D255" s="773">
        <v>-30000</v>
      </c>
      <c r="E255" s="773">
        <v>0</v>
      </c>
      <c r="F255" s="773">
        <v>0</v>
      </c>
      <c r="G255" s="773">
        <v>0</v>
      </c>
      <c r="H255" s="773">
        <v>0</v>
      </c>
    </row>
    <row r="256" spans="1:8" ht="20.25" customHeight="1" x14ac:dyDescent="0.2">
      <c r="A256" s="769">
        <v>523</v>
      </c>
      <c r="B256" s="770" t="s">
        <v>259</v>
      </c>
      <c r="C256" s="767">
        <v>11000</v>
      </c>
      <c r="D256" s="767">
        <v>1550.01</v>
      </c>
      <c r="E256" s="767">
        <v>12550.01</v>
      </c>
      <c r="F256" s="767">
        <v>12550.01</v>
      </c>
      <c r="G256" s="767">
        <v>5300.01</v>
      </c>
      <c r="H256" s="767">
        <v>0</v>
      </c>
    </row>
    <row r="257" spans="1:8" ht="20.25" customHeight="1" x14ac:dyDescent="0.2">
      <c r="A257" s="771">
        <v>52301</v>
      </c>
      <c r="B257" s="772" t="s">
        <v>1639</v>
      </c>
      <c r="C257" s="773">
        <v>11000</v>
      </c>
      <c r="D257" s="773">
        <v>1550.01</v>
      </c>
      <c r="E257" s="773">
        <v>12550.01</v>
      </c>
      <c r="F257" s="773">
        <v>12550.01</v>
      </c>
      <c r="G257" s="773">
        <v>5300.01</v>
      </c>
      <c r="H257" s="773">
        <v>0</v>
      </c>
    </row>
    <row r="258" spans="1:8" ht="20.25" customHeight="1" x14ac:dyDescent="0.2">
      <c r="A258" s="769">
        <v>5400</v>
      </c>
      <c r="B258" s="770" t="s">
        <v>396</v>
      </c>
      <c r="C258" s="767">
        <v>4750000</v>
      </c>
      <c r="D258" s="767">
        <v>-989967.35</v>
      </c>
      <c r="E258" s="767">
        <v>3760032.65</v>
      </c>
      <c r="F258" s="767">
        <v>3760032.65</v>
      </c>
      <c r="G258" s="767">
        <v>3760032.65</v>
      </c>
      <c r="H258" s="767">
        <v>0</v>
      </c>
    </row>
    <row r="259" spans="1:8" ht="20.25" customHeight="1" x14ac:dyDescent="0.2">
      <c r="A259" s="769">
        <v>541</v>
      </c>
      <c r="B259" s="770" t="s">
        <v>1640</v>
      </c>
      <c r="C259" s="767">
        <v>4750000</v>
      </c>
      <c r="D259" s="767">
        <v>-989967.35</v>
      </c>
      <c r="E259" s="767">
        <v>3760032.65</v>
      </c>
      <c r="F259" s="767">
        <v>3760032.65</v>
      </c>
      <c r="G259" s="767">
        <v>3760032.65</v>
      </c>
      <c r="H259" s="767">
        <v>0</v>
      </c>
    </row>
    <row r="260" spans="1:8" ht="20.25" customHeight="1" x14ac:dyDescent="0.2">
      <c r="A260" s="771">
        <v>54102</v>
      </c>
      <c r="B260" s="772" t="s">
        <v>1641</v>
      </c>
      <c r="C260" s="773">
        <v>4750000</v>
      </c>
      <c r="D260" s="773">
        <v>-989967.35</v>
      </c>
      <c r="E260" s="773">
        <v>3760032.65</v>
      </c>
      <c r="F260" s="773">
        <v>3760032.65</v>
      </c>
      <c r="G260" s="773">
        <v>3760032.65</v>
      </c>
      <c r="H260" s="773">
        <v>0</v>
      </c>
    </row>
    <row r="261" spans="1:8" ht="20.25" customHeight="1" x14ac:dyDescent="0.2">
      <c r="A261" s="769">
        <v>5600</v>
      </c>
      <c r="B261" s="770" t="s">
        <v>35</v>
      </c>
      <c r="C261" s="767">
        <v>116500</v>
      </c>
      <c r="D261" s="767">
        <v>538197.78</v>
      </c>
      <c r="E261" s="767">
        <v>654697.78</v>
      </c>
      <c r="F261" s="767">
        <v>654697.77999999991</v>
      </c>
      <c r="G261" s="767">
        <v>648955.77999999991</v>
      </c>
      <c r="H261" s="767">
        <v>0</v>
      </c>
    </row>
    <row r="262" spans="1:8" ht="20.25" customHeight="1" x14ac:dyDescent="0.2">
      <c r="A262" s="769">
        <v>564</v>
      </c>
      <c r="B262" s="770" t="s">
        <v>1642</v>
      </c>
      <c r="C262" s="767">
        <v>6500</v>
      </c>
      <c r="D262" s="767">
        <v>41464</v>
      </c>
      <c r="E262" s="767">
        <v>47964</v>
      </c>
      <c r="F262" s="767">
        <v>47964</v>
      </c>
      <c r="G262" s="767">
        <v>42222</v>
      </c>
      <c r="H262" s="767">
        <v>0</v>
      </c>
    </row>
    <row r="263" spans="1:8" ht="20.25" customHeight="1" x14ac:dyDescent="0.2">
      <c r="A263" s="771">
        <v>56401</v>
      </c>
      <c r="B263" s="772" t="s">
        <v>1643</v>
      </c>
      <c r="C263" s="773">
        <v>6500</v>
      </c>
      <c r="D263" s="773">
        <v>41464</v>
      </c>
      <c r="E263" s="773">
        <v>47964</v>
      </c>
      <c r="F263" s="773">
        <v>47964</v>
      </c>
      <c r="G263" s="773">
        <v>42222</v>
      </c>
      <c r="H263" s="773">
        <v>0</v>
      </c>
    </row>
    <row r="264" spans="1:8" ht="20.25" customHeight="1" x14ac:dyDescent="0.2">
      <c r="A264" s="769">
        <v>565</v>
      </c>
      <c r="B264" s="770" t="s">
        <v>1644</v>
      </c>
      <c r="C264" s="767">
        <v>35000</v>
      </c>
      <c r="D264" s="767">
        <v>326020.8</v>
      </c>
      <c r="E264" s="767">
        <v>361020.8</v>
      </c>
      <c r="F264" s="767">
        <v>361020.8</v>
      </c>
      <c r="G264" s="767">
        <v>361020.8</v>
      </c>
      <c r="H264" s="767">
        <v>0</v>
      </c>
    </row>
    <row r="265" spans="1:8" ht="20.25" customHeight="1" x14ac:dyDescent="0.2">
      <c r="A265" s="771">
        <v>56501</v>
      </c>
      <c r="B265" s="772" t="s">
        <v>1645</v>
      </c>
      <c r="C265" s="773">
        <v>35000</v>
      </c>
      <c r="D265" s="773">
        <v>326020.8</v>
      </c>
      <c r="E265" s="773">
        <v>361020.8</v>
      </c>
      <c r="F265" s="773">
        <v>361020.8</v>
      </c>
      <c r="G265" s="773">
        <v>361020.8</v>
      </c>
      <c r="H265" s="773">
        <v>0</v>
      </c>
    </row>
    <row r="266" spans="1:8" ht="20.25" customHeight="1" x14ac:dyDescent="0.2">
      <c r="A266" s="769">
        <v>567</v>
      </c>
      <c r="B266" s="770" t="s">
        <v>260</v>
      </c>
      <c r="C266" s="767">
        <v>75000</v>
      </c>
      <c r="D266" s="767">
        <v>62293.020000000004</v>
      </c>
      <c r="E266" s="767">
        <v>137293.02000000002</v>
      </c>
      <c r="F266" s="767">
        <v>137293.01999999999</v>
      </c>
      <c r="G266" s="767">
        <v>137293.01999999999</v>
      </c>
      <c r="H266" s="767">
        <v>0</v>
      </c>
    </row>
    <row r="267" spans="1:8" ht="20.25" customHeight="1" x14ac:dyDescent="0.2">
      <c r="A267" s="771">
        <v>56701</v>
      </c>
      <c r="B267" s="772" t="s">
        <v>224</v>
      </c>
      <c r="C267" s="773">
        <v>55000</v>
      </c>
      <c r="D267" s="773">
        <v>82293.02</v>
      </c>
      <c r="E267" s="773">
        <v>137293.02000000002</v>
      </c>
      <c r="F267" s="773">
        <v>137293.01999999999</v>
      </c>
      <c r="G267" s="773">
        <v>137293.01999999999</v>
      </c>
      <c r="H267" s="773">
        <v>0</v>
      </c>
    </row>
    <row r="268" spans="1:8" ht="20.25" customHeight="1" x14ac:dyDescent="0.2">
      <c r="A268" s="771">
        <v>56702</v>
      </c>
      <c r="B268" s="772" t="s">
        <v>1646</v>
      </c>
      <c r="C268" s="773">
        <v>20000</v>
      </c>
      <c r="D268" s="773">
        <v>-20000</v>
      </c>
      <c r="E268" s="773">
        <v>0</v>
      </c>
      <c r="F268" s="773">
        <v>0</v>
      </c>
      <c r="G268" s="773">
        <v>0</v>
      </c>
      <c r="H268" s="773">
        <v>0</v>
      </c>
    </row>
    <row r="269" spans="1:8" ht="20.25" customHeight="1" x14ac:dyDescent="0.2">
      <c r="A269" s="769">
        <v>569</v>
      </c>
      <c r="B269" s="770" t="s">
        <v>1647</v>
      </c>
      <c r="C269" s="767">
        <v>0</v>
      </c>
      <c r="D269" s="767">
        <v>108419.96</v>
      </c>
      <c r="E269" s="767">
        <v>108419.96</v>
      </c>
      <c r="F269" s="767">
        <v>108419.96</v>
      </c>
      <c r="G269" s="767">
        <v>108419.96</v>
      </c>
      <c r="H269" s="767">
        <v>0</v>
      </c>
    </row>
    <row r="270" spans="1:8" ht="20.25" customHeight="1" x14ac:dyDescent="0.2">
      <c r="A270" s="771">
        <v>56902</v>
      </c>
      <c r="B270" s="772" t="s">
        <v>1648</v>
      </c>
      <c r="C270" s="773">
        <v>0</v>
      </c>
      <c r="D270" s="773">
        <v>108419.96</v>
      </c>
      <c r="E270" s="773">
        <v>108419.96</v>
      </c>
      <c r="F270" s="773">
        <v>108419.96</v>
      </c>
      <c r="G270" s="773">
        <v>108419.96</v>
      </c>
      <c r="H270" s="773">
        <v>0</v>
      </c>
    </row>
    <row r="271" spans="1:8" ht="20.25" customHeight="1" x14ac:dyDescent="0.2">
      <c r="A271" s="769">
        <v>5900</v>
      </c>
      <c r="B271" s="770" t="s">
        <v>1649</v>
      </c>
      <c r="C271" s="767">
        <v>1402001.28</v>
      </c>
      <c r="D271" s="767">
        <v>1019.7200000000253</v>
      </c>
      <c r="E271" s="767">
        <v>1403021</v>
      </c>
      <c r="F271" s="767">
        <v>1171020</v>
      </c>
      <c r="G271" s="767">
        <v>939020</v>
      </c>
      <c r="H271" s="767">
        <v>232001</v>
      </c>
    </row>
    <row r="272" spans="1:8" ht="20.25" customHeight="1" x14ac:dyDescent="0.2">
      <c r="A272" s="769">
        <v>591</v>
      </c>
      <c r="B272" s="770" t="s">
        <v>262</v>
      </c>
      <c r="C272" s="767">
        <v>1392001.28</v>
      </c>
      <c r="D272" s="767">
        <v>-0.27999999997468</v>
      </c>
      <c r="E272" s="767">
        <v>1392001</v>
      </c>
      <c r="F272" s="767">
        <v>1160000</v>
      </c>
      <c r="G272" s="767">
        <v>928000</v>
      </c>
      <c r="H272" s="767">
        <v>232001</v>
      </c>
    </row>
    <row r="273" spans="1:8" ht="20.25" customHeight="1" x14ac:dyDescent="0.2">
      <c r="A273" s="771">
        <v>59101</v>
      </c>
      <c r="B273" s="772" t="s">
        <v>225</v>
      </c>
      <c r="C273" s="773">
        <v>1392001.28</v>
      </c>
      <c r="D273" s="773">
        <v>-0.27999999997468</v>
      </c>
      <c r="E273" s="773">
        <v>1392001</v>
      </c>
      <c r="F273" s="773">
        <v>1160000</v>
      </c>
      <c r="G273" s="773">
        <v>928000</v>
      </c>
      <c r="H273" s="773">
        <v>232001</v>
      </c>
    </row>
    <row r="274" spans="1:8" ht="20.25" customHeight="1" x14ac:dyDescent="0.2">
      <c r="A274" s="769">
        <v>597</v>
      </c>
      <c r="B274" s="770" t="s">
        <v>1650</v>
      </c>
      <c r="C274" s="767">
        <v>10000</v>
      </c>
      <c r="D274" s="767">
        <v>1020</v>
      </c>
      <c r="E274" s="767">
        <v>11020</v>
      </c>
      <c r="F274" s="767">
        <v>11020</v>
      </c>
      <c r="G274" s="767">
        <v>11020</v>
      </c>
      <c r="H274" s="767">
        <v>0</v>
      </c>
    </row>
    <row r="275" spans="1:8" ht="20.25" customHeight="1" x14ac:dyDescent="0.2">
      <c r="A275" s="771">
        <v>59701</v>
      </c>
      <c r="B275" s="772" t="s">
        <v>645</v>
      </c>
      <c r="C275" s="773">
        <v>10000</v>
      </c>
      <c r="D275" s="773">
        <v>1020</v>
      </c>
      <c r="E275" s="773">
        <v>11020</v>
      </c>
      <c r="F275" s="773">
        <v>11020</v>
      </c>
      <c r="G275" s="773">
        <v>11020</v>
      </c>
      <c r="H275" s="773">
        <v>0</v>
      </c>
    </row>
    <row r="276" spans="1:8" s="362" customFormat="1" ht="20.25" customHeight="1" x14ac:dyDescent="0.2">
      <c r="A276" s="740">
        <v>6000</v>
      </c>
      <c r="B276" s="739" t="s">
        <v>370</v>
      </c>
      <c r="C276" s="764">
        <v>181102097.97999999</v>
      </c>
      <c r="D276" s="764">
        <v>-92610549.289999992</v>
      </c>
      <c r="E276" s="764">
        <v>88491548.690000013</v>
      </c>
      <c r="F276" s="764">
        <v>88375786.879999995</v>
      </c>
      <c r="G276" s="764">
        <v>71154723</v>
      </c>
      <c r="H276" s="764">
        <v>115761.81000001729</v>
      </c>
    </row>
    <row r="277" spans="1:8" ht="20.25" customHeight="1" x14ac:dyDescent="0.2">
      <c r="A277" s="769">
        <v>6100</v>
      </c>
      <c r="B277" s="770" t="s">
        <v>1651</v>
      </c>
      <c r="C277" s="767">
        <v>176927852.97999999</v>
      </c>
      <c r="D277" s="767">
        <v>-88436304.289999992</v>
      </c>
      <c r="E277" s="767">
        <v>88491548.690000013</v>
      </c>
      <c r="F277" s="767">
        <v>88375786.879999995</v>
      </c>
      <c r="G277" s="767">
        <v>71154723</v>
      </c>
      <c r="H277" s="767">
        <v>115761.81000001729</v>
      </c>
    </row>
    <row r="278" spans="1:8" ht="20.25" customHeight="1" x14ac:dyDescent="0.2">
      <c r="A278" s="769">
        <v>611</v>
      </c>
      <c r="B278" s="770" t="s">
        <v>0</v>
      </c>
      <c r="C278" s="767">
        <v>2187500</v>
      </c>
      <c r="D278" s="767">
        <v>-524100.24</v>
      </c>
      <c r="E278" s="767">
        <v>1663399.76</v>
      </c>
      <c r="F278" s="767">
        <v>1663399.76</v>
      </c>
      <c r="G278" s="767">
        <v>1225590.02</v>
      </c>
      <c r="H278" s="767">
        <v>0</v>
      </c>
    </row>
    <row r="279" spans="1:8" ht="20.25" customHeight="1" x14ac:dyDescent="0.2">
      <c r="A279" s="771">
        <v>61102</v>
      </c>
      <c r="B279" s="772" t="s">
        <v>1652</v>
      </c>
      <c r="C279" s="773">
        <v>1625000</v>
      </c>
      <c r="D279" s="773">
        <v>38399.760000000002</v>
      </c>
      <c r="E279" s="773">
        <v>1663399.76</v>
      </c>
      <c r="F279" s="773">
        <v>1663399.76</v>
      </c>
      <c r="G279" s="773">
        <v>1225590.02</v>
      </c>
      <c r="H279" s="773">
        <v>0</v>
      </c>
    </row>
    <row r="280" spans="1:8" ht="20.25" customHeight="1" x14ac:dyDescent="0.2">
      <c r="A280" s="771">
        <v>61105</v>
      </c>
      <c r="B280" s="772" t="s">
        <v>315</v>
      </c>
      <c r="C280" s="773">
        <v>562500</v>
      </c>
      <c r="D280" s="773">
        <v>-562500</v>
      </c>
      <c r="E280" s="773">
        <v>0</v>
      </c>
      <c r="F280" s="773">
        <v>0</v>
      </c>
      <c r="G280" s="773">
        <v>0</v>
      </c>
      <c r="H280" s="773">
        <v>0</v>
      </c>
    </row>
    <row r="281" spans="1:8" ht="20.25" customHeight="1" x14ac:dyDescent="0.2">
      <c r="A281" s="769">
        <v>612</v>
      </c>
      <c r="B281" s="770" t="s">
        <v>263</v>
      </c>
      <c r="C281" s="767">
        <v>2896686.41</v>
      </c>
      <c r="D281" s="767">
        <v>-1024225.21</v>
      </c>
      <c r="E281" s="767">
        <v>1872461.2</v>
      </c>
      <c r="F281" s="767">
        <v>1872461.2</v>
      </c>
      <c r="G281" s="767">
        <v>1326866.83</v>
      </c>
      <c r="H281" s="767">
        <v>0</v>
      </c>
    </row>
    <row r="282" spans="1:8" ht="20.25" customHeight="1" x14ac:dyDescent="0.2">
      <c r="A282" s="771">
        <v>61201</v>
      </c>
      <c r="B282" s="772" t="s">
        <v>842</v>
      </c>
      <c r="C282" s="773">
        <v>904926.96</v>
      </c>
      <c r="D282" s="773">
        <v>-904926.96</v>
      </c>
      <c r="E282" s="773">
        <v>0</v>
      </c>
      <c r="F282" s="773">
        <v>0</v>
      </c>
      <c r="G282" s="773">
        <v>0</v>
      </c>
      <c r="H282" s="773">
        <v>0</v>
      </c>
    </row>
    <row r="283" spans="1:8" ht="20.25" customHeight="1" x14ac:dyDescent="0.2">
      <c r="A283" s="771">
        <v>61204</v>
      </c>
      <c r="B283" s="772" t="s">
        <v>1653</v>
      </c>
      <c r="C283" s="773">
        <v>300000</v>
      </c>
      <c r="D283" s="773">
        <v>1178061.2</v>
      </c>
      <c r="E283" s="773">
        <v>1478061.2</v>
      </c>
      <c r="F283" s="773">
        <v>1478061.2</v>
      </c>
      <c r="G283" s="773">
        <v>932466.83</v>
      </c>
      <c r="H283" s="773">
        <v>0</v>
      </c>
    </row>
    <row r="284" spans="1:8" ht="20.25" customHeight="1" x14ac:dyDescent="0.2">
      <c r="A284" s="771">
        <v>61205</v>
      </c>
      <c r="B284" s="772" t="s">
        <v>636</v>
      </c>
      <c r="C284" s="773">
        <v>515055.67</v>
      </c>
      <c r="D284" s="773">
        <v>-515055.67</v>
      </c>
      <c r="E284" s="773">
        <v>0</v>
      </c>
      <c r="F284" s="773">
        <v>0</v>
      </c>
      <c r="G284" s="773">
        <v>0</v>
      </c>
      <c r="H284" s="773">
        <v>0</v>
      </c>
    </row>
    <row r="285" spans="1:8" ht="20.25" customHeight="1" x14ac:dyDescent="0.2">
      <c r="A285" s="771">
        <v>61207</v>
      </c>
      <c r="B285" s="772" t="s">
        <v>141</v>
      </c>
      <c r="C285" s="773">
        <v>1176703.78</v>
      </c>
      <c r="D285" s="773">
        <v>-782303.78</v>
      </c>
      <c r="E285" s="773">
        <v>394400</v>
      </c>
      <c r="F285" s="773">
        <v>394400</v>
      </c>
      <c r="G285" s="773">
        <v>394400</v>
      </c>
      <c r="H285" s="773">
        <v>0</v>
      </c>
    </row>
    <row r="286" spans="1:8" ht="20.25" customHeight="1" x14ac:dyDescent="0.2">
      <c r="A286" s="769">
        <v>614</v>
      </c>
      <c r="B286" s="770" t="s">
        <v>1654</v>
      </c>
      <c r="C286" s="767">
        <v>171843666.56999999</v>
      </c>
      <c r="D286" s="767">
        <v>-86887978.839999989</v>
      </c>
      <c r="E286" s="767">
        <v>84955687.730000019</v>
      </c>
      <c r="F286" s="767">
        <v>84839925.920000002</v>
      </c>
      <c r="G286" s="767">
        <v>68602266.150000006</v>
      </c>
      <c r="H286" s="767">
        <v>115761.81000001729</v>
      </c>
    </row>
    <row r="287" spans="1:8" ht="20.25" customHeight="1" x14ac:dyDescent="0.2">
      <c r="A287" s="771">
        <v>61404</v>
      </c>
      <c r="B287" s="772" t="s">
        <v>1653</v>
      </c>
      <c r="C287" s="773">
        <v>5000000</v>
      </c>
      <c r="D287" s="773">
        <v>4059985.24</v>
      </c>
      <c r="E287" s="773">
        <v>9059985.2400000002</v>
      </c>
      <c r="F287" s="773">
        <v>9059985.2400000002</v>
      </c>
      <c r="G287" s="773">
        <v>7331316.8899999997</v>
      </c>
      <c r="H287" s="773">
        <v>0</v>
      </c>
    </row>
    <row r="288" spans="1:8" ht="20.25" customHeight="1" x14ac:dyDescent="0.2">
      <c r="A288" s="771">
        <v>61406</v>
      </c>
      <c r="B288" s="772" t="s">
        <v>141</v>
      </c>
      <c r="C288" s="773">
        <v>500000</v>
      </c>
      <c r="D288" s="773">
        <v>-177116.13</v>
      </c>
      <c r="E288" s="773">
        <v>322883.87</v>
      </c>
      <c r="F288" s="773">
        <v>287722.03000000003</v>
      </c>
      <c r="G288" s="773">
        <v>287722.03000000003</v>
      </c>
      <c r="H288" s="773">
        <v>35161.839999999967</v>
      </c>
    </row>
    <row r="289" spans="1:8" ht="20.25" customHeight="1" x14ac:dyDescent="0.2">
      <c r="A289" s="771">
        <v>61408</v>
      </c>
      <c r="B289" s="772" t="s">
        <v>1655</v>
      </c>
      <c r="C289" s="773">
        <v>2070850</v>
      </c>
      <c r="D289" s="773">
        <v>6886722.0700000003</v>
      </c>
      <c r="E289" s="773">
        <v>8957572.0700000003</v>
      </c>
      <c r="F289" s="773">
        <v>8957572.0700000003</v>
      </c>
      <c r="G289" s="773">
        <v>4969089.75</v>
      </c>
      <c r="H289" s="773">
        <v>0</v>
      </c>
    </row>
    <row r="290" spans="1:8" ht="20.25" customHeight="1" x14ac:dyDescent="0.2">
      <c r="A290" s="771">
        <v>61409</v>
      </c>
      <c r="B290" s="772" t="s">
        <v>1655</v>
      </c>
      <c r="C290" s="773">
        <v>13328900</v>
      </c>
      <c r="D290" s="773">
        <v>3968759.49</v>
      </c>
      <c r="E290" s="773">
        <v>17297659.490000002</v>
      </c>
      <c r="F290" s="773">
        <v>17297659.489999998</v>
      </c>
      <c r="G290" s="773">
        <v>13231965.52</v>
      </c>
      <c r="H290" s="773">
        <v>0</v>
      </c>
    </row>
    <row r="291" spans="1:8" ht="20.25" customHeight="1" x14ac:dyDescent="0.2">
      <c r="A291" s="771">
        <v>61410</v>
      </c>
      <c r="B291" s="772" t="s">
        <v>1656</v>
      </c>
      <c r="C291" s="773">
        <v>3796047.28</v>
      </c>
      <c r="D291" s="773">
        <v>-3796047.28</v>
      </c>
      <c r="E291" s="773">
        <v>0</v>
      </c>
      <c r="F291" s="773">
        <v>0</v>
      </c>
      <c r="G291" s="773">
        <v>0</v>
      </c>
      <c r="H291" s="773">
        <v>0</v>
      </c>
    </row>
    <row r="292" spans="1:8" ht="20.25" customHeight="1" x14ac:dyDescent="0.2">
      <c r="A292" s="771">
        <v>61411</v>
      </c>
      <c r="B292" s="772" t="s">
        <v>1657</v>
      </c>
      <c r="C292" s="773">
        <v>500000</v>
      </c>
      <c r="D292" s="773">
        <v>-500000</v>
      </c>
      <c r="E292" s="773">
        <v>0</v>
      </c>
      <c r="F292" s="773">
        <v>0</v>
      </c>
      <c r="G292" s="773">
        <v>0</v>
      </c>
      <c r="H292" s="773">
        <v>0</v>
      </c>
    </row>
    <row r="293" spans="1:8" ht="20.25" customHeight="1" x14ac:dyDescent="0.2">
      <c r="A293" s="771">
        <v>61413</v>
      </c>
      <c r="B293" s="772" t="s">
        <v>1658</v>
      </c>
      <c r="C293" s="773">
        <v>14</v>
      </c>
      <c r="D293" s="773">
        <v>-14</v>
      </c>
      <c r="E293" s="773">
        <v>0</v>
      </c>
      <c r="F293" s="773">
        <v>0</v>
      </c>
      <c r="G293" s="773">
        <v>0</v>
      </c>
      <c r="H293" s="773">
        <v>0</v>
      </c>
    </row>
    <row r="294" spans="1:8" ht="20.25" customHeight="1" x14ac:dyDescent="0.2">
      <c r="A294" s="771">
        <v>61414</v>
      </c>
      <c r="B294" s="772" t="s">
        <v>142</v>
      </c>
      <c r="C294" s="773">
        <v>100000</v>
      </c>
      <c r="D294" s="773">
        <v>829126.1</v>
      </c>
      <c r="E294" s="773">
        <v>929126.1</v>
      </c>
      <c r="F294" s="773">
        <v>929126.1</v>
      </c>
      <c r="G294" s="773">
        <v>615212.98</v>
      </c>
      <c r="H294" s="773">
        <v>0</v>
      </c>
    </row>
    <row r="295" spans="1:8" ht="20.25" customHeight="1" x14ac:dyDescent="0.2">
      <c r="A295" s="771">
        <v>61415</v>
      </c>
      <c r="B295" s="772" t="s">
        <v>1659</v>
      </c>
      <c r="C295" s="773">
        <v>1909853.92</v>
      </c>
      <c r="D295" s="773">
        <v>-1909853.92</v>
      </c>
      <c r="E295" s="773">
        <v>0</v>
      </c>
      <c r="F295" s="773">
        <v>0</v>
      </c>
      <c r="G295" s="773">
        <v>0</v>
      </c>
      <c r="H295" s="773">
        <v>0</v>
      </c>
    </row>
    <row r="296" spans="1:8" ht="20.25" customHeight="1" x14ac:dyDescent="0.2">
      <c r="A296" s="771">
        <v>61418</v>
      </c>
      <c r="B296" s="772" t="s">
        <v>1660</v>
      </c>
      <c r="C296" s="773">
        <v>100000</v>
      </c>
      <c r="D296" s="773">
        <v>1249688.93</v>
      </c>
      <c r="E296" s="773">
        <v>1349688.93</v>
      </c>
      <c r="F296" s="773">
        <v>1277377.53</v>
      </c>
      <c r="G296" s="773">
        <v>750806.49</v>
      </c>
      <c r="H296" s="773">
        <v>72311.399999999907</v>
      </c>
    </row>
    <row r="297" spans="1:8" ht="20.25" customHeight="1" x14ac:dyDescent="0.2">
      <c r="A297" s="771">
        <v>61421</v>
      </c>
      <c r="B297" s="772" t="s">
        <v>1035</v>
      </c>
      <c r="C297" s="773">
        <v>12</v>
      </c>
      <c r="D297" s="773">
        <v>4037940.33</v>
      </c>
      <c r="E297" s="773">
        <v>4037952.33</v>
      </c>
      <c r="F297" s="773">
        <v>4029663.76</v>
      </c>
      <c r="G297" s="773">
        <v>1991811.45</v>
      </c>
      <c r="H297" s="773">
        <v>8288.570000000298</v>
      </c>
    </row>
    <row r="298" spans="1:8" ht="20.25" customHeight="1" x14ac:dyDescent="0.2">
      <c r="A298" s="771">
        <v>61422</v>
      </c>
      <c r="B298" s="772" t="s">
        <v>1661</v>
      </c>
      <c r="C298" s="773">
        <v>144037989.37</v>
      </c>
      <c r="D298" s="773">
        <v>-101517699.56999999</v>
      </c>
      <c r="E298" s="773">
        <v>42520289.800000012</v>
      </c>
      <c r="F298" s="773">
        <v>42520289.799999997</v>
      </c>
      <c r="G298" s="773">
        <v>39143811.140000001</v>
      </c>
      <c r="H298" s="773">
        <v>0</v>
      </c>
    </row>
    <row r="299" spans="1:8" ht="20.25" customHeight="1" x14ac:dyDescent="0.2">
      <c r="A299" s="771">
        <v>61424</v>
      </c>
      <c r="B299" s="772" t="s">
        <v>1662</v>
      </c>
      <c r="C299" s="773">
        <v>0</v>
      </c>
      <c r="D299" s="773">
        <v>280529.90000000002</v>
      </c>
      <c r="E299" s="773">
        <v>280529.90000000002</v>
      </c>
      <c r="F299" s="773">
        <v>280529.90000000002</v>
      </c>
      <c r="G299" s="773">
        <v>280529.90000000002</v>
      </c>
      <c r="H299" s="773">
        <v>0</v>
      </c>
    </row>
    <row r="300" spans="1:8" ht="20.25" customHeight="1" x14ac:dyDescent="0.2">
      <c r="A300" s="771">
        <v>61425</v>
      </c>
      <c r="B300" s="772" t="s">
        <v>1663</v>
      </c>
      <c r="C300" s="773">
        <v>500000</v>
      </c>
      <c r="D300" s="773">
        <v>-300000</v>
      </c>
      <c r="E300" s="773">
        <v>200000</v>
      </c>
      <c r="F300" s="773">
        <v>200000</v>
      </c>
      <c r="G300" s="773">
        <v>0</v>
      </c>
      <c r="H300" s="773">
        <v>0</v>
      </c>
    </row>
    <row r="301" spans="1:8" ht="20.25" customHeight="1" x14ac:dyDescent="0.2">
      <c r="A301" s="769">
        <v>6200</v>
      </c>
      <c r="B301" s="770" t="s">
        <v>1664</v>
      </c>
      <c r="C301" s="767">
        <v>4174245</v>
      </c>
      <c r="D301" s="767">
        <v>-4174245</v>
      </c>
      <c r="E301" s="767">
        <v>0</v>
      </c>
      <c r="F301" s="767">
        <v>0</v>
      </c>
      <c r="G301" s="767">
        <v>0</v>
      </c>
      <c r="H301" s="767">
        <v>0</v>
      </c>
    </row>
    <row r="302" spans="1:8" ht="20.25" customHeight="1" x14ac:dyDescent="0.2">
      <c r="A302" s="769">
        <v>622</v>
      </c>
      <c r="B302" s="770" t="s">
        <v>263</v>
      </c>
      <c r="C302" s="767">
        <v>799245</v>
      </c>
      <c r="D302" s="767">
        <v>-799245</v>
      </c>
      <c r="E302" s="767">
        <v>0</v>
      </c>
      <c r="F302" s="767">
        <v>0</v>
      </c>
      <c r="G302" s="767">
        <v>0</v>
      </c>
      <c r="H302" s="767">
        <v>0</v>
      </c>
    </row>
    <row r="303" spans="1:8" ht="20.25" customHeight="1" x14ac:dyDescent="0.2">
      <c r="A303" s="771">
        <v>62204</v>
      </c>
      <c r="B303" s="772" t="s">
        <v>1653</v>
      </c>
      <c r="C303" s="773">
        <v>799245</v>
      </c>
      <c r="D303" s="773">
        <v>-799245</v>
      </c>
      <c r="E303" s="773">
        <v>0</v>
      </c>
      <c r="F303" s="773">
        <v>0</v>
      </c>
      <c r="G303" s="773">
        <v>0</v>
      </c>
      <c r="H303" s="773">
        <v>0</v>
      </c>
    </row>
    <row r="304" spans="1:8" ht="20.25" customHeight="1" x14ac:dyDescent="0.2">
      <c r="A304" s="769">
        <v>624</v>
      </c>
      <c r="B304" s="770" t="s">
        <v>1654</v>
      </c>
      <c r="C304" s="767">
        <v>3375000</v>
      </c>
      <c r="D304" s="767">
        <v>-3375000</v>
      </c>
      <c r="E304" s="767">
        <v>0</v>
      </c>
      <c r="F304" s="767">
        <v>0</v>
      </c>
      <c r="G304" s="767">
        <v>0</v>
      </c>
      <c r="H304" s="767">
        <v>0</v>
      </c>
    </row>
    <row r="305" spans="1:8" ht="20.25" customHeight="1" x14ac:dyDescent="0.2">
      <c r="A305" s="771">
        <v>62422</v>
      </c>
      <c r="B305" s="772" t="s">
        <v>1665</v>
      </c>
      <c r="C305" s="773">
        <v>3375000</v>
      </c>
      <c r="D305" s="773">
        <v>-3375000</v>
      </c>
      <c r="E305" s="773">
        <v>0</v>
      </c>
      <c r="F305" s="773">
        <v>0</v>
      </c>
      <c r="G305" s="773">
        <v>0</v>
      </c>
      <c r="H305" s="773">
        <v>0</v>
      </c>
    </row>
    <row r="306" spans="1:8" s="362" customFormat="1" ht="20.25" customHeight="1" x14ac:dyDescent="0.2">
      <c r="A306" s="740">
        <v>9000</v>
      </c>
      <c r="B306" s="739" t="s">
        <v>55</v>
      </c>
      <c r="C306" s="764">
        <v>61960678.960000001</v>
      </c>
      <c r="D306" s="764">
        <v>-6534661.4100000001</v>
      </c>
      <c r="E306" s="764">
        <v>55426017.549999997</v>
      </c>
      <c r="F306" s="764">
        <v>55434628.049999997</v>
      </c>
      <c r="G306" s="764">
        <v>51226688.119999997</v>
      </c>
      <c r="H306" s="764">
        <v>-8610.5</v>
      </c>
    </row>
    <row r="307" spans="1:8" ht="20.25" customHeight="1" x14ac:dyDescent="0.2">
      <c r="A307" s="769">
        <v>9100</v>
      </c>
      <c r="B307" s="770" t="s">
        <v>1666</v>
      </c>
      <c r="C307" s="767">
        <v>5550379.6900000004</v>
      </c>
      <c r="D307" s="767">
        <v>385933.64</v>
      </c>
      <c r="E307" s="767">
        <v>5936313.3300000001</v>
      </c>
      <c r="F307" s="767">
        <v>5936313.3300000001</v>
      </c>
      <c r="G307" s="767">
        <v>4534441.9000000004</v>
      </c>
      <c r="H307" s="767">
        <v>0</v>
      </c>
    </row>
    <row r="308" spans="1:8" ht="20.25" customHeight="1" x14ac:dyDescent="0.2">
      <c r="A308" s="769">
        <v>911</v>
      </c>
      <c r="B308" s="770" t="s">
        <v>1667</v>
      </c>
      <c r="C308" s="767">
        <v>5550379.6900000004</v>
      </c>
      <c r="D308" s="767">
        <v>385933.64</v>
      </c>
      <c r="E308" s="767">
        <v>5936313.3300000001</v>
      </c>
      <c r="F308" s="767">
        <v>5936313.3300000001</v>
      </c>
      <c r="G308" s="767">
        <v>4534441.9000000004</v>
      </c>
      <c r="H308" s="767">
        <v>0</v>
      </c>
    </row>
    <row r="309" spans="1:8" ht="20.25" customHeight="1" x14ac:dyDescent="0.2">
      <c r="A309" s="771">
        <v>91101</v>
      </c>
      <c r="B309" s="772" t="s">
        <v>1668</v>
      </c>
      <c r="C309" s="773">
        <v>5550379.6900000004</v>
      </c>
      <c r="D309" s="773">
        <v>385933.64</v>
      </c>
      <c r="E309" s="773">
        <v>5936313.3300000001</v>
      </c>
      <c r="F309" s="773">
        <v>5936313.3300000001</v>
      </c>
      <c r="G309" s="773">
        <v>4534441.9000000004</v>
      </c>
      <c r="H309" s="773">
        <v>0</v>
      </c>
    </row>
    <row r="310" spans="1:8" ht="20.25" customHeight="1" x14ac:dyDescent="0.2">
      <c r="A310" s="769">
        <v>9200</v>
      </c>
      <c r="B310" s="770" t="s">
        <v>1669</v>
      </c>
      <c r="C310" s="767">
        <v>32965100.66</v>
      </c>
      <c r="D310" s="767">
        <v>5681963.0599999996</v>
      </c>
      <c r="E310" s="767">
        <v>38647063.719999999</v>
      </c>
      <c r="F310" s="767">
        <v>38655674.079999998</v>
      </c>
      <c r="G310" s="767">
        <v>35856315.57</v>
      </c>
      <c r="H310" s="767">
        <v>-8610.359999999404</v>
      </c>
    </row>
    <row r="311" spans="1:8" ht="20.25" customHeight="1" x14ac:dyDescent="0.2">
      <c r="A311" s="769">
        <v>921</v>
      </c>
      <c r="B311" s="770" t="s">
        <v>1670</v>
      </c>
      <c r="C311" s="767">
        <v>32965100.66</v>
      </c>
      <c r="D311" s="767">
        <v>5681963.0599999996</v>
      </c>
      <c r="E311" s="767">
        <v>38647063.719999999</v>
      </c>
      <c r="F311" s="767">
        <v>38655674.079999998</v>
      </c>
      <c r="G311" s="767">
        <v>35856315.57</v>
      </c>
      <c r="H311" s="767">
        <v>-8610.359999999404</v>
      </c>
    </row>
    <row r="312" spans="1:8" ht="20.25" customHeight="1" x14ac:dyDescent="0.2">
      <c r="A312" s="771">
        <v>92101</v>
      </c>
      <c r="B312" s="772" t="s">
        <v>1671</v>
      </c>
      <c r="C312" s="773">
        <v>32965100.66</v>
      </c>
      <c r="D312" s="773">
        <v>5681963.0599999996</v>
      </c>
      <c r="E312" s="773">
        <v>38647063.719999999</v>
      </c>
      <c r="F312" s="773">
        <v>38655674.079999998</v>
      </c>
      <c r="G312" s="773">
        <v>35856315.57</v>
      </c>
      <c r="H312" s="773">
        <v>-8610.359999999404</v>
      </c>
    </row>
    <row r="313" spans="1:8" ht="20.25" customHeight="1" x14ac:dyDescent="0.2">
      <c r="A313" s="769">
        <v>9900</v>
      </c>
      <c r="B313" s="770" t="s">
        <v>560</v>
      </c>
      <c r="C313" s="767">
        <v>23445198.609999999</v>
      </c>
      <c r="D313" s="767">
        <v>-12602558.109999999</v>
      </c>
      <c r="E313" s="767">
        <v>10842640.5</v>
      </c>
      <c r="F313" s="767">
        <v>10842640.640000001</v>
      </c>
      <c r="G313" s="767">
        <v>10835930.65</v>
      </c>
      <c r="H313" s="767">
        <v>-0.14000000059604645</v>
      </c>
    </row>
    <row r="314" spans="1:8" ht="20.25" customHeight="1" x14ac:dyDescent="0.2">
      <c r="A314" s="769">
        <v>991</v>
      </c>
      <c r="B314" s="770" t="s">
        <v>74</v>
      </c>
      <c r="C314" s="767">
        <v>23445198.609999999</v>
      </c>
      <c r="D314" s="767">
        <v>-12602558.109999999</v>
      </c>
      <c r="E314" s="767">
        <v>10842640.5</v>
      </c>
      <c r="F314" s="767">
        <v>10842640.640000001</v>
      </c>
      <c r="G314" s="767">
        <v>10835930.65</v>
      </c>
      <c r="H314" s="767">
        <v>-0.14000000059604645</v>
      </c>
    </row>
    <row r="315" spans="1:8" ht="20.25" customHeight="1" x14ac:dyDescent="0.2">
      <c r="A315" s="771">
        <v>99101</v>
      </c>
      <c r="B315" s="772" t="s">
        <v>143</v>
      </c>
      <c r="C315" s="773">
        <v>23445198.609999999</v>
      </c>
      <c r="D315" s="773">
        <v>-12602558.109999999</v>
      </c>
      <c r="E315" s="773">
        <v>10842640.5</v>
      </c>
      <c r="F315" s="773">
        <v>10842640.640000001</v>
      </c>
      <c r="G315" s="773">
        <v>10835930.65</v>
      </c>
      <c r="H315" s="773">
        <v>-0.14000000059604645</v>
      </c>
    </row>
    <row r="316" spans="1:8" ht="24" customHeight="1" x14ac:dyDescent="0.2">
      <c r="A316" s="775"/>
      <c r="B316" s="776" t="s">
        <v>1672</v>
      </c>
      <c r="C316" s="777">
        <v>685715570.15999997</v>
      </c>
      <c r="D316" s="777">
        <v>-65466868.929999992</v>
      </c>
      <c r="E316" s="777">
        <v>620248701.23000002</v>
      </c>
      <c r="F316" s="777">
        <v>629159007.83999991</v>
      </c>
      <c r="G316" s="777">
        <v>557687922.21999991</v>
      </c>
      <c r="H316" s="777">
        <v>-8910306.6099998951</v>
      </c>
    </row>
    <row r="317" spans="1:8" ht="15" hidden="1" x14ac:dyDescent="0.25">
      <c r="A317" s="750"/>
      <c r="B317" s="750"/>
      <c r="C317" s="750"/>
      <c r="D317" s="750"/>
      <c r="E317" s="750"/>
      <c r="F317" s="759">
        <v>-5696979.2400000002</v>
      </c>
      <c r="G317" s="750"/>
      <c r="H317" s="750"/>
    </row>
    <row r="318" spans="1:8" ht="15" hidden="1" x14ac:dyDescent="0.25">
      <c r="A318" s="750"/>
      <c r="B318" s="750"/>
      <c r="C318" s="750"/>
      <c r="D318" s="750"/>
      <c r="E318" s="750"/>
      <c r="F318" s="759">
        <v>-88375786.879999995</v>
      </c>
      <c r="G318" s="750"/>
      <c r="H318" s="750"/>
    </row>
    <row r="319" spans="1:8" ht="15" hidden="1" x14ac:dyDescent="0.25">
      <c r="A319" s="750"/>
      <c r="B319" s="750"/>
      <c r="C319" s="750"/>
      <c r="D319" s="750"/>
      <c r="E319" s="750"/>
      <c r="F319" s="759">
        <v>23715639</v>
      </c>
      <c r="G319" s="750"/>
      <c r="H319" s="750"/>
    </row>
    <row r="320" spans="1:8" ht="15" hidden="1" x14ac:dyDescent="0.25">
      <c r="B320" s="750"/>
      <c r="C320" s="750"/>
      <c r="D320" s="750"/>
      <c r="E320" s="750"/>
      <c r="F320" s="759">
        <v>-5936313.3300000001</v>
      </c>
    </row>
    <row r="321" spans="1:8" ht="15" hidden="1" x14ac:dyDescent="0.25">
      <c r="B321" s="750"/>
      <c r="C321" s="750"/>
      <c r="D321" s="750"/>
      <c r="E321" s="750"/>
      <c r="F321" s="759">
        <v>-38655674.079999998</v>
      </c>
    </row>
    <row r="322" spans="1:8" ht="15" hidden="1" x14ac:dyDescent="0.25">
      <c r="B322" s="750"/>
      <c r="C322" s="750"/>
      <c r="D322" s="750"/>
      <c r="E322" s="750"/>
      <c r="F322" s="760">
        <v>36660396.920000002</v>
      </c>
    </row>
    <row r="323" spans="1:8" ht="15" hidden="1" x14ac:dyDescent="0.25">
      <c r="B323" s="750"/>
      <c r="C323" s="750"/>
      <c r="D323" s="750"/>
      <c r="E323" s="750"/>
      <c r="F323" s="759">
        <v>-10842640.640000001</v>
      </c>
    </row>
    <row r="324" spans="1:8" ht="15" hidden="1" x14ac:dyDescent="0.25">
      <c r="B324" s="750"/>
      <c r="C324" s="750"/>
      <c r="D324" s="750"/>
      <c r="E324" s="750"/>
      <c r="F324" s="760">
        <v>2918390.16</v>
      </c>
    </row>
    <row r="325" spans="1:8" ht="15" hidden="1" x14ac:dyDescent="0.25">
      <c r="B325" s="750"/>
      <c r="C325" s="750"/>
      <c r="D325" s="750"/>
      <c r="E325" s="750"/>
      <c r="F325" s="752">
        <v>542946039.74999988</v>
      </c>
    </row>
    <row r="326" spans="1:8" ht="15" hidden="1" x14ac:dyDescent="0.25">
      <c r="B326" s="750"/>
      <c r="C326" s="750"/>
      <c r="D326" s="750"/>
      <c r="E326" s="750"/>
      <c r="F326" s="752">
        <v>542946039.75</v>
      </c>
    </row>
    <row r="327" spans="1:8" ht="15" hidden="1" x14ac:dyDescent="0.25">
      <c r="B327" s="750"/>
      <c r="C327" s="750"/>
      <c r="D327" s="750"/>
      <c r="E327" s="750"/>
      <c r="F327" s="759">
        <v>0</v>
      </c>
    </row>
    <row r="328" spans="1:8" ht="15" x14ac:dyDescent="0.25">
      <c r="A328" s="763" t="s">
        <v>1674</v>
      </c>
      <c r="C328" s="750"/>
      <c r="D328" s="750"/>
      <c r="E328" s="750"/>
      <c r="F328" s="762"/>
    </row>
    <row r="329" spans="1:8" ht="15" x14ac:dyDescent="0.25">
      <c r="B329" s="750"/>
      <c r="C329" s="750"/>
      <c r="D329" s="750"/>
      <c r="E329" s="750"/>
      <c r="F329" s="762"/>
    </row>
    <row r="330" spans="1:8" ht="15" x14ac:dyDescent="0.25">
      <c r="B330" s="750"/>
      <c r="C330" s="750"/>
      <c r="D330" s="750"/>
      <c r="E330" s="750"/>
      <c r="F330" s="762"/>
    </row>
    <row r="332" spans="1:8" ht="15" x14ac:dyDescent="0.25">
      <c r="B332" s="750"/>
      <c r="C332" s="759"/>
      <c r="D332" s="750"/>
      <c r="E332" s="750"/>
      <c r="F332" s="750"/>
    </row>
    <row r="335" spans="1:8" ht="18.75" x14ac:dyDescent="0.3">
      <c r="A335" s="1105" t="s">
        <v>575</v>
      </c>
      <c r="B335" s="1105"/>
      <c r="C335" s="1105"/>
      <c r="D335" s="700"/>
      <c r="E335" s="1106" t="s">
        <v>1485</v>
      </c>
      <c r="F335" s="1106"/>
      <c r="G335" s="1106"/>
      <c r="H335" s="1106"/>
    </row>
    <row r="336" spans="1:8" ht="15.75" x14ac:dyDescent="0.25">
      <c r="A336" s="1205" t="s">
        <v>265</v>
      </c>
      <c r="B336" s="1205"/>
      <c r="C336" s="1205"/>
      <c r="D336" s="700"/>
      <c r="E336" s="1206" t="s">
        <v>266</v>
      </c>
      <c r="F336" s="1206"/>
      <c r="G336" s="1206"/>
      <c r="H336" s="1206"/>
    </row>
  </sheetData>
  <mergeCells count="17">
    <mergeCell ref="H7:H8"/>
    <mergeCell ref="A335:C335"/>
    <mergeCell ref="E335:H335"/>
    <mergeCell ref="A336:C336"/>
    <mergeCell ref="E336:H336"/>
    <mergeCell ref="A6:A8"/>
    <mergeCell ref="B6:B8"/>
    <mergeCell ref="C6:H6"/>
    <mergeCell ref="F7:F8"/>
    <mergeCell ref="G7:G8"/>
    <mergeCell ref="C7:C8"/>
    <mergeCell ref="E7:E8"/>
    <mergeCell ref="A1:H1"/>
    <mergeCell ref="A2:H2"/>
    <mergeCell ref="A5:H5"/>
    <mergeCell ref="A4:H4"/>
    <mergeCell ref="A3:H3"/>
  </mergeCells>
  <printOptions horizontalCentered="1"/>
  <pageMargins left="0.51181102362204722" right="0.51181102362204722" top="0.55118110236220474" bottom="0.55118110236220474"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4"/>
  <sheetViews>
    <sheetView workbookViewId="0">
      <selection activeCell="C10" sqref="C10"/>
    </sheetView>
  </sheetViews>
  <sheetFormatPr baseColWidth="10" defaultRowHeight="12.75" x14ac:dyDescent="0.2"/>
  <cols>
    <col min="1" max="1" width="9" customWidth="1"/>
    <col min="2" max="2" width="46.140625" customWidth="1"/>
    <col min="3" max="3" width="15.140625" bestFit="1" customWidth="1"/>
    <col min="4" max="4" width="14.140625" bestFit="1" customWidth="1"/>
    <col min="5" max="10" width="15.140625" bestFit="1" customWidth="1"/>
    <col min="11" max="11" width="13.7109375" customWidth="1"/>
    <col min="12" max="12" width="9.42578125" customWidth="1"/>
  </cols>
  <sheetData>
    <row r="1" spans="1:12" ht="18.75" x14ac:dyDescent="0.2">
      <c r="A1" s="1207" t="s">
        <v>1099</v>
      </c>
      <c r="B1" s="1207"/>
      <c r="C1" s="1207"/>
      <c r="D1" s="1207"/>
      <c r="E1" s="1207"/>
      <c r="F1" s="1207"/>
      <c r="G1" s="1207"/>
      <c r="H1" s="1207"/>
      <c r="I1" s="1207"/>
      <c r="J1" s="1207"/>
      <c r="K1" s="1207"/>
      <c r="L1" s="1207"/>
    </row>
    <row r="2" spans="1:12" ht="18.75" x14ac:dyDescent="0.2">
      <c r="A2" s="1207" t="s">
        <v>1327</v>
      </c>
      <c r="B2" s="1207"/>
      <c r="C2" s="1207"/>
      <c r="D2" s="1207"/>
      <c r="E2" s="1207"/>
      <c r="F2" s="1207"/>
      <c r="G2" s="1207"/>
      <c r="H2" s="1207"/>
      <c r="I2" s="1207"/>
      <c r="J2" s="1207"/>
      <c r="K2" s="1207"/>
      <c r="L2" s="1207"/>
    </row>
    <row r="3" spans="1:12" ht="18.75" x14ac:dyDescent="0.2">
      <c r="A3" s="1207" t="s">
        <v>1328</v>
      </c>
      <c r="B3" s="1207"/>
      <c r="C3" s="1207"/>
      <c r="D3" s="1207"/>
      <c r="E3" s="1207"/>
      <c r="F3" s="1207"/>
      <c r="G3" s="1207"/>
      <c r="H3" s="1207"/>
      <c r="I3" s="1207"/>
      <c r="J3" s="1207"/>
      <c r="K3" s="1207"/>
      <c r="L3" s="1207"/>
    </row>
    <row r="4" spans="1:12" ht="15.75" x14ac:dyDescent="0.2">
      <c r="A4" s="1208" t="s">
        <v>1100</v>
      </c>
      <c r="B4" s="1208"/>
      <c r="C4" s="1208"/>
      <c r="D4" s="1208"/>
      <c r="E4" s="1208"/>
      <c r="F4" s="1208"/>
      <c r="G4" s="1208"/>
      <c r="H4" s="1208"/>
      <c r="I4" s="1208"/>
      <c r="J4" s="1208"/>
      <c r="K4" s="1208"/>
      <c r="L4" s="1208"/>
    </row>
    <row r="5" spans="1:12" ht="15.75" x14ac:dyDescent="0.2">
      <c r="A5" s="1208" t="s">
        <v>164</v>
      </c>
      <c r="B5" s="1208"/>
      <c r="C5" s="1208"/>
      <c r="D5" s="1208"/>
      <c r="E5" s="1208"/>
      <c r="F5" s="1208"/>
      <c r="G5" s="1208"/>
      <c r="H5" s="1208"/>
      <c r="I5" s="1208"/>
      <c r="J5" s="1208"/>
      <c r="K5" s="1208"/>
      <c r="L5" s="1208"/>
    </row>
    <row r="6" spans="1:12" ht="15.75" x14ac:dyDescent="0.2">
      <c r="A6" s="756"/>
      <c r="B6" s="756"/>
      <c r="C6" s="756"/>
      <c r="D6" s="756"/>
      <c r="E6" s="756"/>
      <c r="F6" s="756"/>
      <c r="G6" s="756"/>
      <c r="H6" s="756"/>
      <c r="I6" s="756"/>
      <c r="J6" s="756"/>
      <c r="K6" s="756"/>
      <c r="L6" s="756" t="s">
        <v>1490</v>
      </c>
    </row>
    <row r="7" spans="1:12" x14ac:dyDescent="0.2">
      <c r="A7" s="1210" t="s">
        <v>208</v>
      </c>
      <c r="B7" s="1210" t="s">
        <v>52</v>
      </c>
      <c r="C7" s="1211" t="s">
        <v>29</v>
      </c>
      <c r="D7" s="1211"/>
      <c r="E7" s="1211"/>
      <c r="F7" s="1211"/>
      <c r="G7" s="1211"/>
      <c r="H7" s="1211"/>
      <c r="I7" s="1211"/>
      <c r="J7" s="1211"/>
      <c r="K7" s="1211"/>
      <c r="L7" s="1211"/>
    </row>
    <row r="8" spans="1:12" x14ac:dyDescent="0.2">
      <c r="A8" s="1210"/>
      <c r="B8" s="1210"/>
      <c r="C8" s="754" t="s">
        <v>2</v>
      </c>
      <c r="D8" s="1214" t="s">
        <v>644</v>
      </c>
      <c r="E8" s="1214"/>
      <c r="F8" s="753" t="s">
        <v>2</v>
      </c>
      <c r="G8" s="1209" t="s">
        <v>1029</v>
      </c>
      <c r="H8" s="1209" t="s">
        <v>627</v>
      </c>
      <c r="I8" s="1209" t="s">
        <v>1030</v>
      </c>
      <c r="J8" s="1209" t="s">
        <v>1025</v>
      </c>
      <c r="K8" s="1211" t="s">
        <v>15</v>
      </c>
      <c r="L8" s="1211"/>
    </row>
    <row r="9" spans="1:12" x14ac:dyDescent="0.2">
      <c r="A9" s="1210"/>
      <c r="B9" s="1210"/>
      <c r="C9" s="754" t="s">
        <v>11</v>
      </c>
      <c r="D9" s="754" t="s">
        <v>12</v>
      </c>
      <c r="E9" s="754" t="s">
        <v>13</v>
      </c>
      <c r="F9" s="753" t="s">
        <v>14</v>
      </c>
      <c r="G9" s="1209"/>
      <c r="H9" s="1209"/>
      <c r="I9" s="1209"/>
      <c r="J9" s="1209"/>
      <c r="K9" s="755" t="s">
        <v>202</v>
      </c>
      <c r="L9" s="758" t="s">
        <v>114</v>
      </c>
    </row>
    <row r="10" spans="1:12" s="362" customFormat="1" ht="23.25" customHeight="1" x14ac:dyDescent="0.2">
      <c r="A10" s="740">
        <v>1000</v>
      </c>
      <c r="B10" s="739" t="s">
        <v>92</v>
      </c>
      <c r="C10" s="764">
        <v>231282181.99999997</v>
      </c>
      <c r="D10" s="764">
        <v>18154566.27</v>
      </c>
      <c r="E10" s="764">
        <v>4121651.48</v>
      </c>
      <c r="F10" s="764">
        <v>245315096.79000002</v>
      </c>
      <c r="G10" s="764">
        <v>245277559.34</v>
      </c>
      <c r="H10" s="764">
        <v>245277559.34</v>
      </c>
      <c r="I10" s="764">
        <v>232538459.09999999</v>
      </c>
      <c r="J10" s="764">
        <v>232538459.09999999</v>
      </c>
      <c r="K10" s="764">
        <v>37537.450000017881</v>
      </c>
      <c r="L10" s="738">
        <v>1.5301728467266533E-2</v>
      </c>
    </row>
    <row r="11" spans="1:12" s="362" customFormat="1" ht="25.5" x14ac:dyDescent="0.2">
      <c r="A11" s="743">
        <v>1100</v>
      </c>
      <c r="B11" s="748" t="s">
        <v>1491</v>
      </c>
      <c r="C11" s="767">
        <v>121176534</v>
      </c>
      <c r="D11" s="767">
        <v>98.7</v>
      </c>
      <c r="E11" s="767">
        <v>2153533.66</v>
      </c>
      <c r="F11" s="767">
        <v>119023099.04000001</v>
      </c>
      <c r="G11" s="767">
        <v>119023099.04000001</v>
      </c>
      <c r="H11" s="767">
        <v>119023099.04000001</v>
      </c>
      <c r="I11" s="767">
        <v>118142823.97999999</v>
      </c>
      <c r="J11" s="767">
        <v>118142823.97999999</v>
      </c>
      <c r="K11" s="767">
        <v>0</v>
      </c>
      <c r="L11" s="737">
        <v>0</v>
      </c>
    </row>
    <row r="12" spans="1:12" s="362" customFormat="1" ht="23.25" customHeight="1" x14ac:dyDescent="0.2">
      <c r="A12" s="745">
        <v>111</v>
      </c>
      <c r="B12" s="736" t="s">
        <v>282</v>
      </c>
      <c r="C12" s="767">
        <v>4074462</v>
      </c>
      <c r="D12" s="767">
        <v>98.7</v>
      </c>
      <c r="E12" s="767">
        <v>0</v>
      </c>
      <c r="F12" s="767">
        <v>4074560.7</v>
      </c>
      <c r="G12" s="767">
        <v>4074560.7</v>
      </c>
      <c r="H12" s="767">
        <v>4074560.7</v>
      </c>
      <c r="I12" s="767">
        <v>3895949.82</v>
      </c>
      <c r="J12" s="767">
        <v>3895949.82</v>
      </c>
      <c r="K12" s="767">
        <v>0</v>
      </c>
      <c r="L12" s="737">
        <v>0</v>
      </c>
    </row>
    <row r="13" spans="1:12" s="362" customFormat="1" ht="23.25" customHeight="1" x14ac:dyDescent="0.2">
      <c r="A13" s="735">
        <v>11101</v>
      </c>
      <c r="B13" s="734" t="s">
        <v>246</v>
      </c>
      <c r="C13" s="773">
        <v>4074462</v>
      </c>
      <c r="D13" s="773">
        <v>98.7</v>
      </c>
      <c r="E13" s="773">
        <v>0</v>
      </c>
      <c r="F13" s="773">
        <v>4074560.7</v>
      </c>
      <c r="G13" s="773">
        <v>4074560.7</v>
      </c>
      <c r="H13" s="773">
        <v>4074560.7</v>
      </c>
      <c r="I13" s="773">
        <v>3895949.82</v>
      </c>
      <c r="J13" s="773">
        <v>3895949.82</v>
      </c>
      <c r="K13" s="773">
        <v>0</v>
      </c>
      <c r="L13" s="746">
        <v>0</v>
      </c>
    </row>
    <row r="14" spans="1:12" ht="23.25" customHeight="1" x14ac:dyDescent="0.2">
      <c r="A14" s="769">
        <v>113</v>
      </c>
      <c r="B14" s="770" t="s">
        <v>283</v>
      </c>
      <c r="C14" s="767">
        <v>117102072</v>
      </c>
      <c r="D14" s="767">
        <v>0</v>
      </c>
      <c r="E14" s="767">
        <v>2153533.66</v>
      </c>
      <c r="F14" s="767">
        <v>114948538.34</v>
      </c>
      <c r="G14" s="767">
        <v>114948538.34</v>
      </c>
      <c r="H14" s="767">
        <v>114948538.34</v>
      </c>
      <c r="I14" s="767">
        <v>114246874.16</v>
      </c>
      <c r="J14" s="767">
        <v>114246874.16</v>
      </c>
      <c r="K14" s="767">
        <v>0</v>
      </c>
      <c r="L14" s="768">
        <v>0</v>
      </c>
    </row>
    <row r="15" spans="1:12" ht="23.25" customHeight="1" x14ac:dyDescent="0.2">
      <c r="A15" s="771">
        <v>11301</v>
      </c>
      <c r="B15" s="772" t="s">
        <v>247</v>
      </c>
      <c r="C15" s="773">
        <v>116724072</v>
      </c>
      <c r="D15" s="773">
        <v>0</v>
      </c>
      <c r="E15" s="773">
        <v>2135533.66</v>
      </c>
      <c r="F15" s="773">
        <v>114588538.34</v>
      </c>
      <c r="G15" s="773">
        <v>114588538.34</v>
      </c>
      <c r="H15" s="773">
        <v>114588538.34</v>
      </c>
      <c r="I15" s="773">
        <v>113916874.16</v>
      </c>
      <c r="J15" s="773">
        <v>113916874.16</v>
      </c>
      <c r="K15" s="773">
        <v>0</v>
      </c>
      <c r="L15" s="774">
        <v>0</v>
      </c>
    </row>
    <row r="16" spans="1:12" ht="23.25" customHeight="1" x14ac:dyDescent="0.2">
      <c r="A16" s="771">
        <v>11303</v>
      </c>
      <c r="B16" s="772" t="s">
        <v>248</v>
      </c>
      <c r="C16" s="773">
        <v>378000</v>
      </c>
      <c r="D16" s="773">
        <v>0</v>
      </c>
      <c r="E16" s="773">
        <v>18000</v>
      </c>
      <c r="F16" s="773">
        <v>360000</v>
      </c>
      <c r="G16" s="773">
        <v>360000</v>
      </c>
      <c r="H16" s="773">
        <v>360000</v>
      </c>
      <c r="I16" s="773">
        <v>330000</v>
      </c>
      <c r="J16" s="773">
        <v>330000</v>
      </c>
      <c r="K16" s="773">
        <v>0</v>
      </c>
      <c r="L16" s="774">
        <v>0</v>
      </c>
    </row>
    <row r="17" spans="1:12" ht="23.25" customHeight="1" x14ac:dyDescent="0.2">
      <c r="A17" s="765">
        <v>1200</v>
      </c>
      <c r="B17" s="766" t="s">
        <v>1492</v>
      </c>
      <c r="C17" s="767">
        <v>11467929.32</v>
      </c>
      <c r="D17" s="767">
        <v>2756834</v>
      </c>
      <c r="E17" s="767">
        <v>755945.22</v>
      </c>
      <c r="F17" s="767">
        <v>13468818.1</v>
      </c>
      <c r="G17" s="767">
        <v>13429040.92</v>
      </c>
      <c r="H17" s="767">
        <v>13429040.92</v>
      </c>
      <c r="I17" s="767">
        <v>12905571.560000001</v>
      </c>
      <c r="J17" s="767">
        <v>12905571.560000001</v>
      </c>
      <c r="K17" s="767">
        <v>39777.179999999702</v>
      </c>
      <c r="L17" s="768">
        <v>0.29532791745104719</v>
      </c>
    </row>
    <row r="18" spans="1:12" ht="23.25" customHeight="1" x14ac:dyDescent="0.2">
      <c r="A18" s="769">
        <v>121</v>
      </c>
      <c r="B18" s="770" t="s">
        <v>284</v>
      </c>
      <c r="C18" s="767">
        <v>1355872.32</v>
      </c>
      <c r="D18" s="767">
        <v>0</v>
      </c>
      <c r="E18" s="767">
        <v>755945.22</v>
      </c>
      <c r="F18" s="767">
        <v>599927.10000000009</v>
      </c>
      <c r="G18" s="767">
        <v>560149.92000000004</v>
      </c>
      <c r="H18" s="767">
        <v>560149.92000000004</v>
      </c>
      <c r="I18" s="767">
        <v>532991.24</v>
      </c>
      <c r="J18" s="767">
        <v>532991.24</v>
      </c>
      <c r="K18" s="767">
        <v>39777.180000000051</v>
      </c>
      <c r="L18" s="768">
        <v>6.630335585773679</v>
      </c>
    </row>
    <row r="19" spans="1:12" ht="23.25" customHeight="1" x14ac:dyDescent="0.2">
      <c r="A19" s="771">
        <v>12102</v>
      </c>
      <c r="B19" s="772" t="s">
        <v>1493</v>
      </c>
      <c r="C19" s="773">
        <v>1355872.32</v>
      </c>
      <c r="D19" s="773">
        <v>0</v>
      </c>
      <c r="E19" s="773">
        <v>755945.22</v>
      </c>
      <c r="F19" s="773">
        <v>599927.10000000009</v>
      </c>
      <c r="G19" s="773">
        <v>560149.92000000004</v>
      </c>
      <c r="H19" s="773">
        <v>560149.92000000004</v>
      </c>
      <c r="I19" s="773">
        <v>532991.24</v>
      </c>
      <c r="J19" s="773">
        <v>532991.24</v>
      </c>
      <c r="K19" s="773">
        <v>39777.180000000051</v>
      </c>
      <c r="L19" s="774">
        <v>6.630335585773679</v>
      </c>
    </row>
    <row r="20" spans="1:12" ht="23.25" customHeight="1" x14ac:dyDescent="0.2">
      <c r="A20" s="765">
        <v>122</v>
      </c>
      <c r="B20" s="766" t="s">
        <v>285</v>
      </c>
      <c r="C20" s="767">
        <v>10112057</v>
      </c>
      <c r="D20" s="767">
        <v>2756834</v>
      </c>
      <c r="E20" s="767">
        <v>0</v>
      </c>
      <c r="F20" s="767">
        <v>12868891</v>
      </c>
      <c r="G20" s="767">
        <v>12868891</v>
      </c>
      <c r="H20" s="767">
        <v>12868891</v>
      </c>
      <c r="I20" s="767">
        <v>12372580.32</v>
      </c>
      <c r="J20" s="767">
        <v>12372580.32</v>
      </c>
      <c r="K20" s="767">
        <v>0</v>
      </c>
      <c r="L20" s="768">
        <v>0</v>
      </c>
    </row>
    <row r="21" spans="1:12" ht="23.25" customHeight="1" x14ac:dyDescent="0.2">
      <c r="A21" s="771">
        <v>12201</v>
      </c>
      <c r="B21" s="772" t="s">
        <v>1494</v>
      </c>
      <c r="C21" s="773">
        <v>10112057</v>
      </c>
      <c r="D21" s="773">
        <v>2756834</v>
      </c>
      <c r="E21" s="773">
        <v>0</v>
      </c>
      <c r="F21" s="773">
        <v>12868891</v>
      </c>
      <c r="G21" s="773">
        <v>12868891</v>
      </c>
      <c r="H21" s="773">
        <v>12868891</v>
      </c>
      <c r="I21" s="773">
        <v>12372580.32</v>
      </c>
      <c r="J21" s="773">
        <v>12372580.32</v>
      </c>
      <c r="K21" s="773">
        <v>0</v>
      </c>
      <c r="L21" s="774">
        <v>0</v>
      </c>
    </row>
    <row r="22" spans="1:12" ht="23.25" customHeight="1" x14ac:dyDescent="0.2">
      <c r="A22" s="765">
        <v>1300</v>
      </c>
      <c r="B22" s="766" t="s">
        <v>1495</v>
      </c>
      <c r="C22" s="767">
        <v>48782991.200000003</v>
      </c>
      <c r="D22" s="767">
        <v>8255697.8500000006</v>
      </c>
      <c r="E22" s="767">
        <v>1212172.6000000001</v>
      </c>
      <c r="F22" s="767">
        <v>55826516.449999996</v>
      </c>
      <c r="G22" s="767">
        <v>55826516.439999998</v>
      </c>
      <c r="H22" s="767">
        <v>55826516.439999998</v>
      </c>
      <c r="I22" s="767">
        <v>45337872.810000002</v>
      </c>
      <c r="J22" s="767">
        <v>45337872.810000002</v>
      </c>
      <c r="K22" s="767">
        <v>9.9999979138374329E-3</v>
      </c>
      <c r="L22" s="768">
        <v>1.7912631039398184E-8</v>
      </c>
    </row>
    <row r="23" spans="1:12" ht="23.25" customHeight="1" x14ac:dyDescent="0.2">
      <c r="A23" s="765">
        <v>131</v>
      </c>
      <c r="B23" s="766" t="s">
        <v>1496</v>
      </c>
      <c r="C23" s="767">
        <v>11254368</v>
      </c>
      <c r="D23" s="767">
        <v>0</v>
      </c>
      <c r="E23" s="767">
        <v>580545.61</v>
      </c>
      <c r="F23" s="767">
        <v>10673822.390000001</v>
      </c>
      <c r="G23" s="767">
        <v>10673822.390000001</v>
      </c>
      <c r="H23" s="767">
        <v>10673822.390000001</v>
      </c>
      <c r="I23" s="767">
        <v>10673822.390000001</v>
      </c>
      <c r="J23" s="767">
        <v>10673822.390000001</v>
      </c>
      <c r="K23" s="767">
        <v>0</v>
      </c>
      <c r="L23" s="768">
        <v>0</v>
      </c>
    </row>
    <row r="24" spans="1:12" ht="23.25" customHeight="1" x14ac:dyDescent="0.2">
      <c r="A24" s="771">
        <v>13101</v>
      </c>
      <c r="B24" s="772" t="s">
        <v>1497</v>
      </c>
      <c r="C24" s="773">
        <v>11254368</v>
      </c>
      <c r="D24" s="773">
        <v>0</v>
      </c>
      <c r="E24" s="773">
        <v>580545.61</v>
      </c>
      <c r="F24" s="773">
        <v>10673822.390000001</v>
      </c>
      <c r="G24" s="773">
        <v>10673822.390000001</v>
      </c>
      <c r="H24" s="773">
        <v>10673822.390000001</v>
      </c>
      <c r="I24" s="773">
        <v>10673822.390000001</v>
      </c>
      <c r="J24" s="773">
        <v>10673822.390000001</v>
      </c>
      <c r="K24" s="773">
        <v>0</v>
      </c>
      <c r="L24" s="774">
        <v>0</v>
      </c>
    </row>
    <row r="25" spans="1:12" ht="23.25" customHeight="1" x14ac:dyDescent="0.2">
      <c r="A25" s="765">
        <v>132</v>
      </c>
      <c r="B25" s="766" t="s">
        <v>1498</v>
      </c>
      <c r="C25" s="767">
        <v>27828623.199999999</v>
      </c>
      <c r="D25" s="767">
        <v>2412767.2800000003</v>
      </c>
      <c r="E25" s="767">
        <v>0</v>
      </c>
      <c r="F25" s="767">
        <v>30241390.48</v>
      </c>
      <c r="G25" s="767">
        <v>30241390.48</v>
      </c>
      <c r="H25" s="767">
        <v>30241390.48</v>
      </c>
      <c r="I25" s="767">
        <v>19855666.23</v>
      </c>
      <c r="J25" s="767">
        <v>19855666.23</v>
      </c>
      <c r="K25" s="767">
        <v>0</v>
      </c>
      <c r="L25" s="768">
        <v>0</v>
      </c>
    </row>
    <row r="26" spans="1:12" ht="23.25" customHeight="1" x14ac:dyDescent="0.2">
      <c r="A26" s="771">
        <v>13201</v>
      </c>
      <c r="B26" s="772" t="s">
        <v>1499</v>
      </c>
      <c r="C26" s="773">
        <v>3120431.2</v>
      </c>
      <c r="D26" s="773">
        <v>981906</v>
      </c>
      <c r="E26" s="773">
        <v>0</v>
      </c>
      <c r="F26" s="773">
        <v>4102337.2</v>
      </c>
      <c r="G26" s="773">
        <v>4102337.2</v>
      </c>
      <c r="H26" s="773">
        <v>4102337.2</v>
      </c>
      <c r="I26" s="773">
        <v>4100054.51</v>
      </c>
      <c r="J26" s="773">
        <v>4100054.51</v>
      </c>
      <c r="K26" s="773">
        <v>0</v>
      </c>
      <c r="L26" s="774">
        <v>0</v>
      </c>
    </row>
    <row r="27" spans="1:12" ht="23.25" customHeight="1" x14ac:dyDescent="0.2">
      <c r="A27" s="771">
        <v>13202</v>
      </c>
      <c r="B27" s="772" t="s">
        <v>1500</v>
      </c>
      <c r="C27" s="773">
        <v>24708192</v>
      </c>
      <c r="D27" s="773">
        <v>1430861.28</v>
      </c>
      <c r="E27" s="773">
        <v>0</v>
      </c>
      <c r="F27" s="773">
        <v>26139053.280000001</v>
      </c>
      <c r="G27" s="773">
        <v>26139053.280000001</v>
      </c>
      <c r="H27" s="773">
        <v>26139053.280000001</v>
      </c>
      <c r="I27" s="773">
        <v>15755611.720000001</v>
      </c>
      <c r="J27" s="773">
        <v>15755611.720000001</v>
      </c>
      <c r="K27" s="773">
        <v>0</v>
      </c>
      <c r="L27" s="774">
        <v>0</v>
      </c>
    </row>
    <row r="28" spans="1:12" ht="23.25" customHeight="1" x14ac:dyDescent="0.2">
      <c r="A28" s="765">
        <v>133</v>
      </c>
      <c r="B28" s="766" t="s">
        <v>286</v>
      </c>
      <c r="C28" s="767">
        <v>5200000</v>
      </c>
      <c r="D28" s="767">
        <v>2940604.66</v>
      </c>
      <c r="E28" s="767">
        <v>0</v>
      </c>
      <c r="F28" s="767">
        <v>8140604.6600000001</v>
      </c>
      <c r="G28" s="767">
        <v>8140604.6600000001</v>
      </c>
      <c r="H28" s="767">
        <v>8140604.6600000001</v>
      </c>
      <c r="I28" s="767">
        <v>8140604.6600000001</v>
      </c>
      <c r="J28" s="767">
        <v>8140604.6600000001</v>
      </c>
      <c r="K28" s="767">
        <v>0</v>
      </c>
      <c r="L28" s="768">
        <v>0</v>
      </c>
    </row>
    <row r="29" spans="1:12" ht="23.25" customHeight="1" x14ac:dyDescent="0.2">
      <c r="A29" s="771">
        <v>13301</v>
      </c>
      <c r="B29" s="772" t="s">
        <v>1501</v>
      </c>
      <c r="C29" s="773">
        <v>5200000</v>
      </c>
      <c r="D29" s="773">
        <v>2940604.66</v>
      </c>
      <c r="E29" s="773">
        <v>0</v>
      </c>
      <c r="F29" s="773">
        <v>8140604.6600000001</v>
      </c>
      <c r="G29" s="773">
        <v>8140604.6600000001</v>
      </c>
      <c r="H29" s="773">
        <v>8140604.6600000001</v>
      </c>
      <c r="I29" s="773">
        <v>8140604.6600000001</v>
      </c>
      <c r="J29" s="773">
        <v>8140604.6600000001</v>
      </c>
      <c r="K29" s="773">
        <v>0</v>
      </c>
      <c r="L29" s="774">
        <v>0</v>
      </c>
    </row>
    <row r="30" spans="1:12" ht="23.25" customHeight="1" x14ac:dyDescent="0.2">
      <c r="A30" s="765">
        <v>134</v>
      </c>
      <c r="B30" s="766" t="s">
        <v>296</v>
      </c>
      <c r="C30" s="767">
        <v>2500000</v>
      </c>
      <c r="D30" s="767">
        <v>2902325.91</v>
      </c>
      <c r="E30" s="767">
        <v>0</v>
      </c>
      <c r="F30" s="767">
        <v>5402325.9100000001</v>
      </c>
      <c r="G30" s="767">
        <v>5402325.9099999992</v>
      </c>
      <c r="H30" s="767">
        <v>5402325.9099999992</v>
      </c>
      <c r="I30" s="767">
        <v>5386743.2599999998</v>
      </c>
      <c r="J30" s="767">
        <v>5386743.2599999998</v>
      </c>
      <c r="K30" s="767">
        <v>0</v>
      </c>
      <c r="L30" s="768">
        <v>0</v>
      </c>
    </row>
    <row r="31" spans="1:12" ht="23.25" customHeight="1" x14ac:dyDescent="0.2">
      <c r="A31" s="771">
        <v>13403</v>
      </c>
      <c r="B31" s="772" t="s">
        <v>1502</v>
      </c>
      <c r="C31" s="773">
        <v>2500000</v>
      </c>
      <c r="D31" s="773">
        <v>2871618.31</v>
      </c>
      <c r="E31" s="773">
        <v>0</v>
      </c>
      <c r="F31" s="773">
        <v>5371618.3100000005</v>
      </c>
      <c r="G31" s="773">
        <v>5371618.3099999996</v>
      </c>
      <c r="H31" s="773">
        <v>5371618.3099999996</v>
      </c>
      <c r="I31" s="773">
        <v>5356035.66</v>
      </c>
      <c r="J31" s="773">
        <v>5356035.66</v>
      </c>
      <c r="K31" s="773">
        <v>0</v>
      </c>
      <c r="L31" s="774">
        <v>0</v>
      </c>
    </row>
    <row r="32" spans="1:12" ht="23.25" customHeight="1" x14ac:dyDescent="0.2">
      <c r="A32" s="771">
        <v>13404</v>
      </c>
      <c r="B32" s="772" t="s">
        <v>1503</v>
      </c>
      <c r="C32" s="773">
        <v>0</v>
      </c>
      <c r="D32" s="773">
        <v>30707.599999999999</v>
      </c>
      <c r="E32" s="773">
        <v>0</v>
      </c>
      <c r="F32" s="773">
        <v>30707.599999999999</v>
      </c>
      <c r="G32" s="773">
        <v>30707.599999999999</v>
      </c>
      <c r="H32" s="773">
        <v>30707.599999999999</v>
      </c>
      <c r="I32" s="773">
        <v>30707.599999999999</v>
      </c>
      <c r="J32" s="773">
        <v>30707.599999999999</v>
      </c>
      <c r="K32" s="773">
        <v>0</v>
      </c>
      <c r="L32" s="774">
        <v>0</v>
      </c>
    </row>
    <row r="33" spans="1:12" ht="23.25" customHeight="1" x14ac:dyDescent="0.2">
      <c r="A33" s="765">
        <v>137</v>
      </c>
      <c r="B33" s="766" t="s">
        <v>287</v>
      </c>
      <c r="C33" s="767">
        <v>2000000</v>
      </c>
      <c r="D33" s="767">
        <v>0</v>
      </c>
      <c r="E33" s="767">
        <v>631626.99</v>
      </c>
      <c r="F33" s="767">
        <v>1368373.01</v>
      </c>
      <c r="G33" s="767">
        <v>1368373</v>
      </c>
      <c r="H33" s="767">
        <v>1368373</v>
      </c>
      <c r="I33" s="767">
        <v>1281036.27</v>
      </c>
      <c r="J33" s="767">
        <v>1281036.27</v>
      </c>
      <c r="K33" s="767">
        <v>1.0000000009313226E-2</v>
      </c>
      <c r="L33" s="768">
        <v>7.3079488825296442E-7</v>
      </c>
    </row>
    <row r="34" spans="1:12" ht="23.25" customHeight="1" x14ac:dyDescent="0.2">
      <c r="A34" s="771">
        <v>13701</v>
      </c>
      <c r="B34" s="772" t="s">
        <v>189</v>
      </c>
      <c r="C34" s="773">
        <v>2000000</v>
      </c>
      <c r="D34" s="773">
        <v>0</v>
      </c>
      <c r="E34" s="773">
        <v>631626.99</v>
      </c>
      <c r="F34" s="773">
        <v>1368373.01</v>
      </c>
      <c r="G34" s="773">
        <v>1368373</v>
      </c>
      <c r="H34" s="773">
        <v>1368373</v>
      </c>
      <c r="I34" s="773">
        <v>1281036.27</v>
      </c>
      <c r="J34" s="773">
        <v>1281036.27</v>
      </c>
      <c r="K34" s="773">
        <v>1.0000000009313226E-2</v>
      </c>
      <c r="L34" s="774">
        <v>7.3079488825296442E-7</v>
      </c>
    </row>
    <row r="35" spans="1:12" ht="23.25" customHeight="1" x14ac:dyDescent="0.2">
      <c r="A35" s="765">
        <v>1400</v>
      </c>
      <c r="B35" s="766" t="s">
        <v>1504</v>
      </c>
      <c r="C35" s="767">
        <v>45728955</v>
      </c>
      <c r="D35" s="767">
        <v>6805954.9300000006</v>
      </c>
      <c r="E35" s="767">
        <v>0</v>
      </c>
      <c r="F35" s="767">
        <v>52534909.93</v>
      </c>
      <c r="G35" s="767">
        <v>52537149.669999994</v>
      </c>
      <c r="H35" s="767">
        <v>52537149.669999994</v>
      </c>
      <c r="I35" s="767">
        <v>52537149.669999994</v>
      </c>
      <c r="J35" s="767">
        <v>52537149.669999994</v>
      </c>
      <c r="K35" s="767">
        <v>-2239.7399999946356</v>
      </c>
      <c r="L35" s="768">
        <v>-4.2633365184768972E-3</v>
      </c>
    </row>
    <row r="36" spans="1:12" ht="23.25" customHeight="1" x14ac:dyDescent="0.2">
      <c r="A36" s="765">
        <v>141</v>
      </c>
      <c r="B36" s="766" t="s">
        <v>112</v>
      </c>
      <c r="C36" s="767">
        <v>45228955</v>
      </c>
      <c r="D36" s="767">
        <v>6799129.7000000002</v>
      </c>
      <c r="E36" s="767">
        <v>0</v>
      </c>
      <c r="F36" s="767">
        <v>52028084.700000003</v>
      </c>
      <c r="G36" s="767">
        <v>52030324.439999998</v>
      </c>
      <c r="H36" s="767">
        <v>52030324.439999998</v>
      </c>
      <c r="I36" s="767">
        <v>52030324.439999998</v>
      </c>
      <c r="J36" s="767">
        <v>52030324.439999998</v>
      </c>
      <c r="K36" s="767">
        <v>-2239.7399999946356</v>
      </c>
      <c r="L36" s="768">
        <v>-4.3048672902514813E-3</v>
      </c>
    </row>
    <row r="37" spans="1:12" ht="23.25" customHeight="1" x14ac:dyDescent="0.2">
      <c r="A37" s="771">
        <v>14101</v>
      </c>
      <c r="B37" s="772" t="s">
        <v>1505</v>
      </c>
      <c r="C37" s="773">
        <v>45228955</v>
      </c>
      <c r="D37" s="773">
        <v>6799129.7000000002</v>
      </c>
      <c r="E37" s="773">
        <v>0</v>
      </c>
      <c r="F37" s="773">
        <v>52028084.700000003</v>
      </c>
      <c r="G37" s="773">
        <v>52030324.439999998</v>
      </c>
      <c r="H37" s="773">
        <v>52030324.439999998</v>
      </c>
      <c r="I37" s="773">
        <v>52030324.439999998</v>
      </c>
      <c r="J37" s="773">
        <v>52030324.439999998</v>
      </c>
      <c r="K37" s="773">
        <v>-2239.7399999946356</v>
      </c>
      <c r="L37" s="774">
        <v>-4.3048672902514813E-3</v>
      </c>
    </row>
    <row r="38" spans="1:12" ht="23.25" customHeight="1" x14ac:dyDescent="0.2">
      <c r="A38" s="765">
        <v>144</v>
      </c>
      <c r="B38" s="766" t="s">
        <v>1031</v>
      </c>
      <c r="C38" s="767">
        <v>500000</v>
      </c>
      <c r="D38" s="767">
        <v>6825.23</v>
      </c>
      <c r="E38" s="767">
        <v>0</v>
      </c>
      <c r="F38" s="767">
        <v>506825.23</v>
      </c>
      <c r="G38" s="767">
        <v>506825.23</v>
      </c>
      <c r="H38" s="767">
        <v>506825.23</v>
      </c>
      <c r="I38" s="767">
        <v>506825.23</v>
      </c>
      <c r="J38" s="767">
        <v>506825.23</v>
      </c>
      <c r="K38" s="767">
        <v>0</v>
      </c>
      <c r="L38" s="768">
        <v>0</v>
      </c>
    </row>
    <row r="39" spans="1:12" ht="23.25" customHeight="1" x14ac:dyDescent="0.2">
      <c r="A39" s="771">
        <v>14403</v>
      </c>
      <c r="B39" s="772" t="s">
        <v>1506</v>
      </c>
      <c r="C39" s="773">
        <v>500000</v>
      </c>
      <c r="D39" s="773">
        <v>6825.23</v>
      </c>
      <c r="E39" s="773">
        <v>0</v>
      </c>
      <c r="F39" s="773">
        <v>506825.23</v>
      </c>
      <c r="G39" s="773">
        <v>506825.23</v>
      </c>
      <c r="H39" s="773">
        <v>506825.23</v>
      </c>
      <c r="I39" s="773">
        <v>506825.23</v>
      </c>
      <c r="J39" s="773">
        <v>506825.23</v>
      </c>
      <c r="K39" s="773">
        <v>0</v>
      </c>
      <c r="L39" s="774">
        <v>0</v>
      </c>
    </row>
    <row r="40" spans="1:12" ht="23.25" customHeight="1" x14ac:dyDescent="0.2">
      <c r="A40" s="765">
        <v>1500</v>
      </c>
      <c r="B40" s="766" t="s">
        <v>1507</v>
      </c>
      <c r="C40" s="767">
        <v>4125772.48</v>
      </c>
      <c r="D40" s="767">
        <v>335980.7900000001</v>
      </c>
      <c r="E40" s="767">
        <v>0</v>
      </c>
      <c r="F40" s="767">
        <v>4461753.2699999996</v>
      </c>
      <c r="G40" s="767">
        <v>4461753.2699999996</v>
      </c>
      <c r="H40" s="767">
        <v>4461753.2699999996</v>
      </c>
      <c r="I40" s="767">
        <v>3615041.08</v>
      </c>
      <c r="J40" s="767">
        <v>3615041.08</v>
      </c>
      <c r="K40" s="767">
        <v>0</v>
      </c>
      <c r="L40" s="768">
        <v>0</v>
      </c>
    </row>
    <row r="41" spans="1:12" ht="23.25" customHeight="1" x14ac:dyDescent="0.2">
      <c r="A41" s="765">
        <v>152</v>
      </c>
      <c r="B41" s="766" t="s">
        <v>184</v>
      </c>
      <c r="C41" s="767">
        <v>2500000</v>
      </c>
      <c r="D41" s="767">
        <v>286884.07</v>
      </c>
      <c r="E41" s="767">
        <v>0</v>
      </c>
      <c r="F41" s="767">
        <v>2786884.07</v>
      </c>
      <c r="G41" s="767">
        <v>2786884.07</v>
      </c>
      <c r="H41" s="767">
        <v>2786884.07</v>
      </c>
      <c r="I41" s="767">
        <v>2655329.02</v>
      </c>
      <c r="J41" s="767">
        <v>2655329.02</v>
      </c>
      <c r="K41" s="767">
        <v>0</v>
      </c>
      <c r="L41" s="768">
        <v>0</v>
      </c>
    </row>
    <row r="42" spans="1:12" ht="23.25" customHeight="1" x14ac:dyDescent="0.2">
      <c r="A42" s="771">
        <v>15202</v>
      </c>
      <c r="B42" s="772" t="s">
        <v>567</v>
      </c>
      <c r="C42" s="773">
        <v>2500000</v>
      </c>
      <c r="D42" s="773">
        <v>286884.07</v>
      </c>
      <c r="E42" s="773">
        <v>0</v>
      </c>
      <c r="F42" s="773">
        <v>2786884.07</v>
      </c>
      <c r="G42" s="773">
        <v>2786884.07</v>
      </c>
      <c r="H42" s="773">
        <v>2786884.07</v>
      </c>
      <c r="I42" s="773">
        <v>2655329.02</v>
      </c>
      <c r="J42" s="773">
        <v>2655329.02</v>
      </c>
      <c r="K42" s="773">
        <v>0</v>
      </c>
      <c r="L42" s="774">
        <v>0</v>
      </c>
    </row>
    <row r="43" spans="1:12" ht="23.25" customHeight="1" x14ac:dyDescent="0.2">
      <c r="A43" s="765">
        <v>154</v>
      </c>
      <c r="B43" s="766" t="s">
        <v>288</v>
      </c>
      <c r="C43" s="767">
        <v>1625772.48</v>
      </c>
      <c r="D43" s="767">
        <v>49096.720000000103</v>
      </c>
      <c r="E43" s="767">
        <v>0</v>
      </c>
      <c r="F43" s="767">
        <v>1674869.2000000002</v>
      </c>
      <c r="G43" s="767">
        <v>1674869.2</v>
      </c>
      <c r="H43" s="767">
        <v>1674869.2</v>
      </c>
      <c r="I43" s="767">
        <v>959712.06</v>
      </c>
      <c r="J43" s="767">
        <v>959712.06</v>
      </c>
      <c r="K43" s="767">
        <v>0</v>
      </c>
      <c r="L43" s="768">
        <v>0</v>
      </c>
    </row>
    <row r="44" spans="1:12" ht="23.25" customHeight="1" x14ac:dyDescent="0.2">
      <c r="A44" s="771">
        <v>15409</v>
      </c>
      <c r="B44" s="772" t="s">
        <v>270</v>
      </c>
      <c r="C44" s="773">
        <v>1561740.48</v>
      </c>
      <c r="D44" s="773">
        <v>40532.440000000097</v>
      </c>
      <c r="E44" s="773">
        <v>0</v>
      </c>
      <c r="F44" s="773">
        <v>1602272.9200000002</v>
      </c>
      <c r="G44" s="773">
        <v>1602272.92</v>
      </c>
      <c r="H44" s="773">
        <v>1602272.92</v>
      </c>
      <c r="I44" s="773">
        <v>959712.06</v>
      </c>
      <c r="J44" s="773">
        <v>959712.06</v>
      </c>
      <c r="K44" s="773">
        <v>0</v>
      </c>
      <c r="L44" s="774">
        <v>0</v>
      </c>
    </row>
    <row r="45" spans="1:12" ht="23.25" customHeight="1" x14ac:dyDescent="0.2">
      <c r="A45" s="771">
        <v>15416</v>
      </c>
      <c r="B45" s="772" t="s">
        <v>1508</v>
      </c>
      <c r="C45" s="773">
        <v>64032</v>
      </c>
      <c r="D45" s="773">
        <v>8564.2800000000097</v>
      </c>
      <c r="E45" s="773">
        <v>0</v>
      </c>
      <c r="F45" s="773">
        <v>72596.280000000013</v>
      </c>
      <c r="G45" s="773">
        <v>72596.28</v>
      </c>
      <c r="H45" s="773">
        <v>72596.28</v>
      </c>
      <c r="I45" s="773">
        <v>0</v>
      </c>
      <c r="J45" s="773">
        <v>0</v>
      </c>
      <c r="K45" s="773">
        <v>0</v>
      </c>
      <c r="L45" s="774">
        <v>0</v>
      </c>
    </row>
    <row r="46" spans="1:12" ht="23.25" customHeight="1" x14ac:dyDescent="0.2">
      <c r="A46" s="771">
        <v>2000</v>
      </c>
      <c r="B46" s="772" t="s">
        <v>162</v>
      </c>
      <c r="C46" s="773">
        <v>31535386.079999998</v>
      </c>
      <c r="D46" s="773">
        <v>2470879.7599999998</v>
      </c>
      <c r="E46" s="773">
        <v>5001588.12</v>
      </c>
      <c r="F46" s="773">
        <v>29004677.720000003</v>
      </c>
      <c r="G46" s="773">
        <v>28837500.350000001</v>
      </c>
      <c r="H46" s="773">
        <v>28837500.350000001</v>
      </c>
      <c r="I46" s="773">
        <v>25394815.319999997</v>
      </c>
      <c r="J46" s="773">
        <v>25394815.319999997</v>
      </c>
      <c r="K46" s="773">
        <v>167177.37000000104</v>
      </c>
      <c r="L46" s="774">
        <v>0.57638071904768962</v>
      </c>
    </row>
    <row r="47" spans="1:12" ht="23.25" customHeight="1" x14ac:dyDescent="0.2">
      <c r="A47" s="765">
        <v>2100</v>
      </c>
      <c r="B47" s="766" t="s">
        <v>1509</v>
      </c>
      <c r="C47" s="767">
        <v>5726000</v>
      </c>
      <c r="D47" s="767">
        <v>34554.06</v>
      </c>
      <c r="E47" s="767">
        <v>2922169.57</v>
      </c>
      <c r="F47" s="767">
        <v>2838384.49</v>
      </c>
      <c r="G47" s="767">
        <v>2836642.37</v>
      </c>
      <c r="H47" s="767">
        <v>2836642.37</v>
      </c>
      <c r="I47" s="767">
        <v>2465312.34</v>
      </c>
      <c r="J47" s="767">
        <v>2465312.34</v>
      </c>
      <c r="K47" s="767">
        <v>1742.1200000001118</v>
      </c>
      <c r="L47" s="768">
        <v>6.1377167404128234E-2</v>
      </c>
    </row>
    <row r="48" spans="1:12" ht="23.25" customHeight="1" x14ac:dyDescent="0.2">
      <c r="A48" s="765">
        <v>211</v>
      </c>
      <c r="B48" s="766" t="s">
        <v>1510</v>
      </c>
      <c r="C48" s="767">
        <v>1902900</v>
      </c>
      <c r="D48" s="767">
        <v>0</v>
      </c>
      <c r="E48" s="767">
        <v>410278.25</v>
      </c>
      <c r="F48" s="767">
        <v>1492621.75</v>
      </c>
      <c r="G48" s="767">
        <v>1492509.51</v>
      </c>
      <c r="H48" s="767">
        <v>1492509.51</v>
      </c>
      <c r="I48" s="767">
        <v>1324185.29</v>
      </c>
      <c r="J48" s="767">
        <v>1324185.29</v>
      </c>
      <c r="K48" s="767">
        <v>112.23999999999069</v>
      </c>
      <c r="L48" s="768">
        <v>7.5196545943398375E-3</v>
      </c>
    </row>
    <row r="49" spans="1:12" ht="23.25" customHeight="1" x14ac:dyDescent="0.2">
      <c r="A49" s="771">
        <v>21101</v>
      </c>
      <c r="B49" s="772" t="s">
        <v>1511</v>
      </c>
      <c r="C49" s="773">
        <v>1902900</v>
      </c>
      <c r="D49" s="773">
        <v>0</v>
      </c>
      <c r="E49" s="773">
        <v>410278.25</v>
      </c>
      <c r="F49" s="773">
        <v>1492621.75</v>
      </c>
      <c r="G49" s="773">
        <v>1492509.51</v>
      </c>
      <c r="H49" s="773">
        <v>1492509.51</v>
      </c>
      <c r="I49" s="773">
        <v>1324185.29</v>
      </c>
      <c r="J49" s="773">
        <v>1324185.29</v>
      </c>
      <c r="K49" s="773">
        <v>112.23999999999069</v>
      </c>
      <c r="L49" s="774">
        <v>7.5196545943398375E-3</v>
      </c>
    </row>
    <row r="50" spans="1:12" ht="23.25" customHeight="1" x14ac:dyDescent="0.2">
      <c r="A50" s="765">
        <v>212</v>
      </c>
      <c r="B50" s="766" t="s">
        <v>1512</v>
      </c>
      <c r="C50" s="767">
        <v>964200</v>
      </c>
      <c r="D50" s="767">
        <v>34554.06</v>
      </c>
      <c r="E50" s="767">
        <v>0</v>
      </c>
      <c r="F50" s="767">
        <v>998754.06</v>
      </c>
      <c r="G50" s="767">
        <v>998754.06</v>
      </c>
      <c r="H50" s="767">
        <v>998754.06</v>
      </c>
      <c r="I50" s="767">
        <v>837741.97</v>
      </c>
      <c r="J50" s="767">
        <v>837741.97</v>
      </c>
      <c r="K50" s="767">
        <v>0</v>
      </c>
      <c r="L50" s="768">
        <v>0</v>
      </c>
    </row>
    <row r="51" spans="1:12" ht="23.25" customHeight="1" x14ac:dyDescent="0.2">
      <c r="A51" s="771">
        <v>21201</v>
      </c>
      <c r="B51" s="772" t="s">
        <v>1513</v>
      </c>
      <c r="C51" s="773">
        <v>964200</v>
      </c>
      <c r="D51" s="773">
        <v>34554.06</v>
      </c>
      <c r="E51" s="773">
        <v>0</v>
      </c>
      <c r="F51" s="773">
        <v>998754.06</v>
      </c>
      <c r="G51" s="773">
        <v>998754.06</v>
      </c>
      <c r="H51" s="773">
        <v>998754.06</v>
      </c>
      <c r="I51" s="773">
        <v>837741.97</v>
      </c>
      <c r="J51" s="773">
        <v>837741.97</v>
      </c>
      <c r="K51" s="773">
        <v>0</v>
      </c>
      <c r="L51" s="774">
        <v>0</v>
      </c>
    </row>
    <row r="52" spans="1:12" ht="23.25" customHeight="1" x14ac:dyDescent="0.2">
      <c r="A52" s="765">
        <v>215</v>
      </c>
      <c r="B52" s="766" t="s">
        <v>1514</v>
      </c>
      <c r="C52" s="767">
        <v>44000</v>
      </c>
      <c r="D52" s="767">
        <v>0</v>
      </c>
      <c r="E52" s="767">
        <v>43130</v>
      </c>
      <c r="F52" s="767">
        <v>870</v>
      </c>
      <c r="G52" s="767">
        <v>870</v>
      </c>
      <c r="H52" s="767">
        <v>870</v>
      </c>
      <c r="I52" s="767">
        <v>870</v>
      </c>
      <c r="J52" s="767">
        <v>870</v>
      </c>
      <c r="K52" s="767">
        <v>0</v>
      </c>
      <c r="L52" s="768">
        <v>0</v>
      </c>
    </row>
    <row r="53" spans="1:12" ht="23.25" customHeight="1" x14ac:dyDescent="0.2">
      <c r="A53" s="771">
        <v>21501</v>
      </c>
      <c r="B53" s="772" t="s">
        <v>1515</v>
      </c>
      <c r="C53" s="773">
        <v>44000</v>
      </c>
      <c r="D53" s="773">
        <v>0</v>
      </c>
      <c r="E53" s="773">
        <v>43130</v>
      </c>
      <c r="F53" s="773">
        <v>870</v>
      </c>
      <c r="G53" s="773">
        <v>870</v>
      </c>
      <c r="H53" s="773">
        <v>870</v>
      </c>
      <c r="I53" s="773">
        <v>870</v>
      </c>
      <c r="J53" s="773">
        <v>870</v>
      </c>
      <c r="K53" s="773">
        <v>0</v>
      </c>
      <c r="L53" s="774">
        <v>0</v>
      </c>
    </row>
    <row r="54" spans="1:12" ht="23.25" customHeight="1" x14ac:dyDescent="0.2">
      <c r="A54" s="765">
        <v>216</v>
      </c>
      <c r="B54" s="766" t="s">
        <v>289</v>
      </c>
      <c r="C54" s="767">
        <v>404500</v>
      </c>
      <c r="D54" s="767">
        <v>0</v>
      </c>
      <c r="E54" s="767">
        <v>58361.32</v>
      </c>
      <c r="F54" s="767">
        <v>346138.68</v>
      </c>
      <c r="G54" s="767">
        <v>344508.8</v>
      </c>
      <c r="H54" s="767">
        <v>344508.8</v>
      </c>
      <c r="I54" s="767">
        <v>302515.08</v>
      </c>
      <c r="J54" s="767">
        <v>302515.08</v>
      </c>
      <c r="K54" s="767">
        <v>1629.8800000000047</v>
      </c>
      <c r="L54" s="768">
        <v>0.4708748528191084</v>
      </c>
    </row>
    <row r="55" spans="1:12" ht="23.25" customHeight="1" x14ac:dyDescent="0.2">
      <c r="A55" s="771">
        <v>21601</v>
      </c>
      <c r="B55" s="772" t="s">
        <v>115</v>
      </c>
      <c r="C55" s="773">
        <v>404500</v>
      </c>
      <c r="D55" s="773">
        <v>0</v>
      </c>
      <c r="E55" s="773">
        <v>58361.32</v>
      </c>
      <c r="F55" s="773">
        <v>346138.68</v>
      </c>
      <c r="G55" s="773">
        <v>344508.8</v>
      </c>
      <c r="H55" s="773">
        <v>344508.8</v>
      </c>
      <c r="I55" s="773">
        <v>302515.08</v>
      </c>
      <c r="J55" s="773">
        <v>302515.08</v>
      </c>
      <c r="K55" s="773">
        <v>1629.8800000000047</v>
      </c>
      <c r="L55" s="774">
        <v>0.4708748528191084</v>
      </c>
    </row>
    <row r="56" spans="1:12" ht="23.25" customHeight="1" x14ac:dyDescent="0.2">
      <c r="A56" s="765">
        <v>217</v>
      </c>
      <c r="B56" s="766" t="s">
        <v>1032</v>
      </c>
      <c r="C56" s="767">
        <v>2410400</v>
      </c>
      <c r="D56" s="767">
        <v>0</v>
      </c>
      <c r="E56" s="767">
        <v>2410400</v>
      </c>
      <c r="F56" s="767">
        <v>0</v>
      </c>
      <c r="G56" s="767">
        <v>0</v>
      </c>
      <c r="H56" s="767">
        <v>0</v>
      </c>
      <c r="I56" s="767">
        <v>0</v>
      </c>
      <c r="J56" s="767">
        <v>0</v>
      </c>
      <c r="K56" s="767">
        <v>0</v>
      </c>
      <c r="L56" s="768">
        <v>0</v>
      </c>
    </row>
    <row r="57" spans="1:12" ht="23.25" customHeight="1" x14ac:dyDescent="0.2">
      <c r="A57" s="771">
        <v>21701</v>
      </c>
      <c r="B57" s="772" t="s">
        <v>1033</v>
      </c>
      <c r="C57" s="773">
        <v>2410400</v>
      </c>
      <c r="D57" s="773">
        <v>0</v>
      </c>
      <c r="E57" s="773">
        <v>2410400</v>
      </c>
      <c r="F57" s="773">
        <v>0</v>
      </c>
      <c r="G57" s="773">
        <v>0</v>
      </c>
      <c r="H57" s="773">
        <v>0</v>
      </c>
      <c r="I57" s="773">
        <v>0</v>
      </c>
      <c r="J57" s="773">
        <v>0</v>
      </c>
      <c r="K57" s="773">
        <v>0</v>
      </c>
      <c r="L57" s="774">
        <v>0</v>
      </c>
    </row>
    <row r="58" spans="1:12" ht="23.25" customHeight="1" x14ac:dyDescent="0.2">
      <c r="A58" s="771">
        <v>2200</v>
      </c>
      <c r="B58" s="772" t="s">
        <v>1516</v>
      </c>
      <c r="C58" s="773">
        <v>1157620</v>
      </c>
      <c r="D58" s="773">
        <v>151396.40000000002</v>
      </c>
      <c r="E58" s="773">
        <v>76847.62</v>
      </c>
      <c r="F58" s="773">
        <v>1232168.78</v>
      </c>
      <c r="G58" s="773">
        <v>1230828.8699999999</v>
      </c>
      <c r="H58" s="773">
        <v>1230828.8699999999</v>
      </c>
      <c r="I58" s="773">
        <v>1008440.4</v>
      </c>
      <c r="J58" s="773">
        <v>1008440.4</v>
      </c>
      <c r="K58" s="773">
        <v>1339.910000000149</v>
      </c>
      <c r="L58" s="774">
        <v>0.10874403099225977</v>
      </c>
    </row>
    <row r="59" spans="1:12" ht="23.25" customHeight="1" x14ac:dyDescent="0.2">
      <c r="A59" s="765">
        <v>221</v>
      </c>
      <c r="B59" s="766" t="s">
        <v>1517</v>
      </c>
      <c r="C59" s="767">
        <v>1113300</v>
      </c>
      <c r="D59" s="767">
        <v>151396.40000000002</v>
      </c>
      <c r="E59" s="767">
        <v>47876.67</v>
      </c>
      <c r="F59" s="767">
        <v>1216819.73</v>
      </c>
      <c r="G59" s="767">
        <v>1215479.8199999998</v>
      </c>
      <c r="H59" s="767">
        <v>1215479.8199999998</v>
      </c>
      <c r="I59" s="767">
        <v>998046.87</v>
      </c>
      <c r="J59" s="767">
        <v>998046.87</v>
      </c>
      <c r="K59" s="767">
        <v>1339.910000000149</v>
      </c>
      <c r="L59" s="768">
        <v>0.11011573587816077</v>
      </c>
    </row>
    <row r="60" spans="1:12" ht="23.25" customHeight="1" x14ac:dyDescent="0.2">
      <c r="A60" s="771">
        <v>22101</v>
      </c>
      <c r="B60" s="772" t="s">
        <v>1518</v>
      </c>
      <c r="C60" s="773">
        <v>820800</v>
      </c>
      <c r="D60" s="773">
        <v>103884.85</v>
      </c>
      <c r="E60" s="773">
        <v>0</v>
      </c>
      <c r="F60" s="773">
        <v>924684.85</v>
      </c>
      <c r="G60" s="773">
        <v>923378.94</v>
      </c>
      <c r="H60" s="773">
        <v>923378.94</v>
      </c>
      <c r="I60" s="773">
        <v>764331.98</v>
      </c>
      <c r="J60" s="773">
        <v>764331.98</v>
      </c>
      <c r="K60" s="773">
        <v>1305.9100000000326</v>
      </c>
      <c r="L60" s="774">
        <v>0.14122757607632835</v>
      </c>
    </row>
    <row r="61" spans="1:12" ht="23.25" customHeight="1" x14ac:dyDescent="0.2">
      <c r="A61" s="771">
        <v>22102</v>
      </c>
      <c r="B61" s="772" t="s">
        <v>1519</v>
      </c>
      <c r="C61" s="773">
        <v>80000</v>
      </c>
      <c r="D61" s="773">
        <v>0</v>
      </c>
      <c r="E61" s="773">
        <v>47876.67</v>
      </c>
      <c r="F61" s="773">
        <v>32123.33</v>
      </c>
      <c r="G61" s="773">
        <v>32123.33</v>
      </c>
      <c r="H61" s="773">
        <v>32123.33</v>
      </c>
      <c r="I61" s="773">
        <v>19353.89</v>
      </c>
      <c r="J61" s="773">
        <v>19353.89</v>
      </c>
      <c r="K61" s="773">
        <v>0</v>
      </c>
      <c r="L61" s="774">
        <v>0</v>
      </c>
    </row>
    <row r="62" spans="1:12" ht="23.25" customHeight="1" x14ac:dyDescent="0.2">
      <c r="A62" s="771">
        <v>22106</v>
      </c>
      <c r="B62" s="772" t="s">
        <v>1520</v>
      </c>
      <c r="C62" s="773">
        <v>212500</v>
      </c>
      <c r="D62" s="773">
        <v>47511.55</v>
      </c>
      <c r="E62" s="773">
        <v>0</v>
      </c>
      <c r="F62" s="773">
        <v>260011.55</v>
      </c>
      <c r="G62" s="773">
        <v>259977.55</v>
      </c>
      <c r="H62" s="773">
        <v>259977.55</v>
      </c>
      <c r="I62" s="773">
        <v>214361</v>
      </c>
      <c r="J62" s="773">
        <v>214361</v>
      </c>
      <c r="K62" s="773">
        <v>34</v>
      </c>
      <c r="L62" s="774">
        <v>1.3076342185568295E-2</v>
      </c>
    </row>
    <row r="63" spans="1:12" ht="23.25" customHeight="1" x14ac:dyDescent="0.2">
      <c r="A63" s="765">
        <v>222</v>
      </c>
      <c r="B63" s="766" t="s">
        <v>1521</v>
      </c>
      <c r="C63" s="767">
        <v>20000</v>
      </c>
      <c r="D63" s="767">
        <v>0</v>
      </c>
      <c r="E63" s="767">
        <v>13211.96</v>
      </c>
      <c r="F63" s="767">
        <v>6788.0400000000009</v>
      </c>
      <c r="G63" s="767">
        <v>6788.04</v>
      </c>
      <c r="H63" s="767">
        <v>6788.04</v>
      </c>
      <c r="I63" s="767">
        <v>2005.36</v>
      </c>
      <c r="J63" s="767">
        <v>2005.36</v>
      </c>
      <c r="K63" s="767">
        <v>0</v>
      </c>
      <c r="L63" s="768">
        <v>0</v>
      </c>
    </row>
    <row r="64" spans="1:12" ht="23.25" customHeight="1" x14ac:dyDescent="0.2">
      <c r="A64" s="771">
        <v>22201</v>
      </c>
      <c r="B64" s="772" t="s">
        <v>1522</v>
      </c>
      <c r="C64" s="773">
        <v>20000</v>
      </c>
      <c r="D64" s="773">
        <v>0</v>
      </c>
      <c r="E64" s="773">
        <v>13211.96</v>
      </c>
      <c r="F64" s="773">
        <v>6788.0400000000009</v>
      </c>
      <c r="G64" s="773">
        <v>6788.04</v>
      </c>
      <c r="H64" s="773">
        <v>6788.04</v>
      </c>
      <c r="I64" s="773">
        <v>2005.36</v>
      </c>
      <c r="J64" s="773">
        <v>2005.36</v>
      </c>
      <c r="K64" s="773">
        <v>0</v>
      </c>
      <c r="L64" s="774">
        <v>0</v>
      </c>
    </row>
    <row r="65" spans="1:12" ht="23.25" customHeight="1" x14ac:dyDescent="0.2">
      <c r="A65" s="765">
        <v>223</v>
      </c>
      <c r="B65" s="766" t="s">
        <v>1523</v>
      </c>
      <c r="C65" s="767">
        <v>24320</v>
      </c>
      <c r="D65" s="767">
        <v>0</v>
      </c>
      <c r="E65" s="767">
        <v>15758.99</v>
      </c>
      <c r="F65" s="767">
        <v>8561.01</v>
      </c>
      <c r="G65" s="767">
        <v>8561.01</v>
      </c>
      <c r="H65" s="767">
        <v>8561.01</v>
      </c>
      <c r="I65" s="767">
        <v>8388.17</v>
      </c>
      <c r="J65" s="767">
        <v>8388.17</v>
      </c>
      <c r="K65" s="767">
        <v>0</v>
      </c>
      <c r="L65" s="768">
        <v>0</v>
      </c>
    </row>
    <row r="66" spans="1:12" ht="23.25" customHeight="1" x14ac:dyDescent="0.2">
      <c r="A66" s="771">
        <v>22301</v>
      </c>
      <c r="B66" s="772" t="s">
        <v>1524</v>
      </c>
      <c r="C66" s="773">
        <v>24320</v>
      </c>
      <c r="D66" s="773">
        <v>0</v>
      </c>
      <c r="E66" s="773">
        <v>15758.99</v>
      </c>
      <c r="F66" s="773">
        <v>8561.01</v>
      </c>
      <c r="G66" s="773">
        <v>8561.01</v>
      </c>
      <c r="H66" s="773">
        <v>8561.01</v>
      </c>
      <c r="I66" s="773">
        <v>8388.17</v>
      </c>
      <c r="J66" s="773">
        <v>8388.17</v>
      </c>
      <c r="K66" s="773">
        <v>0</v>
      </c>
      <c r="L66" s="774">
        <v>0</v>
      </c>
    </row>
    <row r="67" spans="1:12" ht="23.25" customHeight="1" x14ac:dyDescent="0.2">
      <c r="A67" s="765">
        <v>2300</v>
      </c>
      <c r="B67" s="766" t="s">
        <v>1525</v>
      </c>
      <c r="C67" s="767">
        <v>1200</v>
      </c>
      <c r="D67" s="767">
        <v>0</v>
      </c>
      <c r="E67" s="767">
        <v>1200</v>
      </c>
      <c r="F67" s="767">
        <v>0</v>
      </c>
      <c r="G67" s="767">
        <v>0</v>
      </c>
      <c r="H67" s="767">
        <v>0</v>
      </c>
      <c r="I67" s="767">
        <v>0</v>
      </c>
      <c r="J67" s="767">
        <v>0</v>
      </c>
      <c r="K67" s="767">
        <v>0</v>
      </c>
      <c r="L67" s="768">
        <v>0</v>
      </c>
    </row>
    <row r="68" spans="1:12" ht="23.25" customHeight="1" x14ac:dyDescent="0.2">
      <c r="A68" s="765">
        <v>233</v>
      </c>
      <c r="B68" s="766" t="s">
        <v>1526</v>
      </c>
      <c r="C68" s="767">
        <v>1200</v>
      </c>
      <c r="D68" s="767">
        <v>0</v>
      </c>
      <c r="E68" s="767">
        <v>1200</v>
      </c>
      <c r="F68" s="767">
        <v>0</v>
      </c>
      <c r="G68" s="767">
        <v>0</v>
      </c>
      <c r="H68" s="767">
        <v>0</v>
      </c>
      <c r="I68" s="767">
        <v>0</v>
      </c>
      <c r="J68" s="767">
        <v>0</v>
      </c>
      <c r="K68" s="767">
        <v>0</v>
      </c>
      <c r="L68" s="768">
        <v>0</v>
      </c>
    </row>
    <row r="69" spans="1:12" ht="23.25" customHeight="1" x14ac:dyDescent="0.2">
      <c r="A69" s="771">
        <v>23301</v>
      </c>
      <c r="B69" s="772" t="s">
        <v>1527</v>
      </c>
      <c r="C69" s="773">
        <v>1200</v>
      </c>
      <c r="D69" s="773">
        <v>0</v>
      </c>
      <c r="E69" s="773">
        <v>1200</v>
      </c>
      <c r="F69" s="773">
        <v>0</v>
      </c>
      <c r="G69" s="773">
        <v>0</v>
      </c>
      <c r="H69" s="773">
        <v>0</v>
      </c>
      <c r="I69" s="773">
        <v>0</v>
      </c>
      <c r="J69" s="773">
        <v>0</v>
      </c>
      <c r="K69" s="773">
        <v>0</v>
      </c>
      <c r="L69" s="774">
        <v>0</v>
      </c>
    </row>
    <row r="70" spans="1:12" ht="23.25" customHeight="1" x14ac:dyDescent="0.2">
      <c r="A70" s="765">
        <v>2400</v>
      </c>
      <c r="B70" s="766" t="s">
        <v>1528</v>
      </c>
      <c r="C70" s="767">
        <v>3484720</v>
      </c>
      <c r="D70" s="767">
        <v>157437.75</v>
      </c>
      <c r="E70" s="767">
        <v>279717.14</v>
      </c>
      <c r="F70" s="767">
        <v>3362440.6100000003</v>
      </c>
      <c r="G70" s="767">
        <v>3362440.6100000003</v>
      </c>
      <c r="H70" s="767">
        <v>3362440.6100000003</v>
      </c>
      <c r="I70" s="767">
        <v>2839676.4400000004</v>
      </c>
      <c r="J70" s="767">
        <v>2839676.4400000004</v>
      </c>
      <c r="K70" s="767">
        <v>0</v>
      </c>
      <c r="L70" s="768">
        <v>0</v>
      </c>
    </row>
    <row r="71" spans="1:12" ht="23.25" customHeight="1" x14ac:dyDescent="0.2">
      <c r="A71" s="765">
        <v>242</v>
      </c>
      <c r="B71" s="766" t="s">
        <v>290</v>
      </c>
      <c r="C71" s="767">
        <v>434200</v>
      </c>
      <c r="D71" s="767">
        <v>17446.63</v>
      </c>
      <c r="E71" s="767">
        <v>0</v>
      </c>
      <c r="F71" s="767">
        <v>451646.63</v>
      </c>
      <c r="G71" s="767">
        <v>451646.63</v>
      </c>
      <c r="H71" s="767">
        <v>451646.63</v>
      </c>
      <c r="I71" s="767">
        <v>441597.04</v>
      </c>
      <c r="J71" s="767">
        <v>441597.04</v>
      </c>
      <c r="K71" s="767">
        <v>0</v>
      </c>
      <c r="L71" s="768">
        <v>0</v>
      </c>
    </row>
    <row r="72" spans="1:12" ht="23.25" customHeight="1" x14ac:dyDescent="0.2">
      <c r="A72" s="771">
        <v>24201</v>
      </c>
      <c r="B72" s="772" t="s">
        <v>1529</v>
      </c>
      <c r="C72" s="773">
        <v>434200</v>
      </c>
      <c r="D72" s="773">
        <v>17446.63</v>
      </c>
      <c r="E72" s="773">
        <v>0</v>
      </c>
      <c r="F72" s="773">
        <v>451646.63</v>
      </c>
      <c r="G72" s="773">
        <v>451646.63</v>
      </c>
      <c r="H72" s="773">
        <v>451646.63</v>
      </c>
      <c r="I72" s="773">
        <v>441597.04</v>
      </c>
      <c r="J72" s="773">
        <v>441597.04</v>
      </c>
      <c r="K72" s="773">
        <v>0</v>
      </c>
      <c r="L72" s="774">
        <v>0</v>
      </c>
    </row>
    <row r="73" spans="1:12" ht="23.25" customHeight="1" x14ac:dyDescent="0.2">
      <c r="A73" s="765">
        <v>243</v>
      </c>
      <c r="B73" s="766" t="s">
        <v>291</v>
      </c>
      <c r="C73" s="767">
        <v>0</v>
      </c>
      <c r="D73" s="767">
        <v>171.68</v>
      </c>
      <c r="E73" s="767">
        <v>0</v>
      </c>
      <c r="F73" s="767">
        <v>171.68</v>
      </c>
      <c r="G73" s="767">
        <v>171.68</v>
      </c>
      <c r="H73" s="767">
        <v>171.68</v>
      </c>
      <c r="I73" s="767">
        <v>171.68</v>
      </c>
      <c r="J73" s="767">
        <v>171.68</v>
      </c>
      <c r="K73" s="767">
        <v>0</v>
      </c>
      <c r="L73" s="768">
        <v>0</v>
      </c>
    </row>
    <row r="74" spans="1:12" ht="23.25" customHeight="1" x14ac:dyDescent="0.2">
      <c r="A74" s="771">
        <v>24301</v>
      </c>
      <c r="B74" s="772" t="s">
        <v>116</v>
      </c>
      <c r="C74" s="773">
        <v>0</v>
      </c>
      <c r="D74" s="773">
        <v>171.68</v>
      </c>
      <c r="E74" s="773">
        <v>0</v>
      </c>
      <c r="F74" s="773">
        <v>171.68</v>
      </c>
      <c r="G74" s="773">
        <v>171.68</v>
      </c>
      <c r="H74" s="773">
        <v>171.68</v>
      </c>
      <c r="I74" s="773">
        <v>171.68</v>
      </c>
      <c r="J74" s="773">
        <v>171.68</v>
      </c>
      <c r="K74" s="773">
        <v>0</v>
      </c>
      <c r="L74" s="774">
        <v>0</v>
      </c>
    </row>
    <row r="75" spans="1:12" ht="23.25" customHeight="1" x14ac:dyDescent="0.2">
      <c r="A75" s="765">
        <v>244</v>
      </c>
      <c r="B75" s="766" t="s">
        <v>1530</v>
      </c>
      <c r="C75" s="767">
        <v>0</v>
      </c>
      <c r="D75" s="767">
        <v>8307.16</v>
      </c>
      <c r="E75" s="767">
        <v>0</v>
      </c>
      <c r="F75" s="767">
        <v>8307.16</v>
      </c>
      <c r="G75" s="767">
        <v>8307.16</v>
      </c>
      <c r="H75" s="767">
        <v>8307.16</v>
      </c>
      <c r="I75" s="767">
        <v>8307.16</v>
      </c>
      <c r="J75" s="767">
        <v>8307.16</v>
      </c>
      <c r="K75" s="767">
        <v>0</v>
      </c>
      <c r="L75" s="768">
        <v>0</v>
      </c>
    </row>
    <row r="76" spans="1:12" ht="23.25" customHeight="1" x14ac:dyDescent="0.2">
      <c r="A76" s="771">
        <v>24401</v>
      </c>
      <c r="B76" s="772" t="s">
        <v>1531</v>
      </c>
      <c r="C76" s="773">
        <v>0</v>
      </c>
      <c r="D76" s="773">
        <v>8307.16</v>
      </c>
      <c r="E76" s="773">
        <v>0</v>
      </c>
      <c r="F76" s="773">
        <v>8307.16</v>
      </c>
      <c r="G76" s="773">
        <v>8307.16</v>
      </c>
      <c r="H76" s="773">
        <v>8307.16</v>
      </c>
      <c r="I76" s="773">
        <v>8307.16</v>
      </c>
      <c r="J76" s="773">
        <v>8307.16</v>
      </c>
      <c r="K76" s="773">
        <v>0</v>
      </c>
      <c r="L76" s="774">
        <v>0</v>
      </c>
    </row>
    <row r="77" spans="1:12" ht="23.25" customHeight="1" x14ac:dyDescent="0.2">
      <c r="A77" s="765">
        <v>246</v>
      </c>
      <c r="B77" s="766" t="s">
        <v>292</v>
      </c>
      <c r="C77" s="767">
        <v>2141220</v>
      </c>
      <c r="D77" s="767">
        <v>87269.6</v>
      </c>
      <c r="E77" s="767">
        <v>0</v>
      </c>
      <c r="F77" s="767">
        <v>2228489.6</v>
      </c>
      <c r="G77" s="767">
        <v>2228489.6</v>
      </c>
      <c r="H77" s="767">
        <v>2228489.6</v>
      </c>
      <c r="I77" s="767">
        <v>1750817.39</v>
      </c>
      <c r="J77" s="767">
        <v>1750817.39</v>
      </c>
      <c r="K77" s="767">
        <v>0</v>
      </c>
      <c r="L77" s="768">
        <v>0</v>
      </c>
    </row>
    <row r="78" spans="1:12" ht="23.25" customHeight="1" x14ac:dyDescent="0.2">
      <c r="A78" s="771">
        <v>24601</v>
      </c>
      <c r="B78" s="772" t="s">
        <v>1532</v>
      </c>
      <c r="C78" s="773">
        <v>2141220</v>
      </c>
      <c r="D78" s="773">
        <v>87269.6</v>
      </c>
      <c r="E78" s="773">
        <v>0</v>
      </c>
      <c r="F78" s="773">
        <v>2228489.6</v>
      </c>
      <c r="G78" s="773">
        <v>2228489.6</v>
      </c>
      <c r="H78" s="773">
        <v>2228489.6</v>
      </c>
      <c r="I78" s="773">
        <v>1750817.39</v>
      </c>
      <c r="J78" s="773">
        <v>1750817.39</v>
      </c>
      <c r="K78" s="773">
        <v>0</v>
      </c>
      <c r="L78" s="774">
        <v>0</v>
      </c>
    </row>
    <row r="79" spans="1:12" ht="23.25" customHeight="1" x14ac:dyDescent="0.2">
      <c r="A79" s="765">
        <v>247</v>
      </c>
      <c r="B79" s="766" t="s">
        <v>1533</v>
      </c>
      <c r="C79" s="767">
        <v>0</v>
      </c>
      <c r="D79" s="767">
        <v>5642.68</v>
      </c>
      <c r="E79" s="767">
        <v>0</v>
      </c>
      <c r="F79" s="767">
        <v>5642.68</v>
      </c>
      <c r="G79" s="767">
        <v>5642.68</v>
      </c>
      <c r="H79" s="767">
        <v>5642.68</v>
      </c>
      <c r="I79" s="767">
        <v>5642.68</v>
      </c>
      <c r="J79" s="767">
        <v>5642.68</v>
      </c>
      <c r="K79" s="767">
        <v>0</v>
      </c>
      <c r="L79" s="768">
        <v>0</v>
      </c>
    </row>
    <row r="80" spans="1:12" ht="23.25" customHeight="1" x14ac:dyDescent="0.2">
      <c r="A80" s="771">
        <v>24701</v>
      </c>
      <c r="B80" s="772" t="s">
        <v>1534</v>
      </c>
      <c r="C80" s="773">
        <v>0</v>
      </c>
      <c r="D80" s="773">
        <v>5642.68</v>
      </c>
      <c r="E80" s="773">
        <v>0</v>
      </c>
      <c r="F80" s="773">
        <v>5642.68</v>
      </c>
      <c r="G80" s="773">
        <v>5642.68</v>
      </c>
      <c r="H80" s="773">
        <v>5642.68</v>
      </c>
      <c r="I80" s="773">
        <v>5642.68</v>
      </c>
      <c r="J80" s="773">
        <v>5642.68</v>
      </c>
      <c r="K80" s="773">
        <v>0</v>
      </c>
      <c r="L80" s="774">
        <v>0</v>
      </c>
    </row>
    <row r="81" spans="1:12" ht="23.25" customHeight="1" x14ac:dyDescent="0.2">
      <c r="A81" s="765">
        <v>248</v>
      </c>
      <c r="B81" s="766" t="s">
        <v>293</v>
      </c>
      <c r="C81" s="767">
        <v>20000</v>
      </c>
      <c r="D81" s="767">
        <v>0</v>
      </c>
      <c r="E81" s="767">
        <v>19014.189999999999</v>
      </c>
      <c r="F81" s="767">
        <v>985.81000000000131</v>
      </c>
      <c r="G81" s="767">
        <v>985.81</v>
      </c>
      <c r="H81" s="767">
        <v>985.81</v>
      </c>
      <c r="I81" s="767">
        <v>985.81</v>
      </c>
      <c r="J81" s="767">
        <v>985.81</v>
      </c>
      <c r="K81" s="767">
        <v>1.3642420526593924E-12</v>
      </c>
      <c r="L81" s="768">
        <v>1.383879299925331E-13</v>
      </c>
    </row>
    <row r="82" spans="1:12" ht="23.25" customHeight="1" x14ac:dyDescent="0.2">
      <c r="A82" s="771">
        <v>24801</v>
      </c>
      <c r="B82" s="772" t="s">
        <v>117</v>
      </c>
      <c r="C82" s="773">
        <v>20000</v>
      </c>
      <c r="D82" s="773">
        <v>0</v>
      </c>
      <c r="E82" s="773">
        <v>19014.189999999999</v>
      </c>
      <c r="F82" s="773">
        <v>985.81000000000131</v>
      </c>
      <c r="G82" s="773">
        <v>985.81</v>
      </c>
      <c r="H82" s="773">
        <v>985.81</v>
      </c>
      <c r="I82" s="773">
        <v>985.81</v>
      </c>
      <c r="J82" s="773">
        <v>985.81</v>
      </c>
      <c r="K82" s="773">
        <v>1.3642420526593924E-12</v>
      </c>
      <c r="L82" s="774">
        <v>1.383879299925331E-13</v>
      </c>
    </row>
    <row r="83" spans="1:12" ht="23.25" customHeight="1" x14ac:dyDescent="0.2">
      <c r="A83" s="765">
        <v>249</v>
      </c>
      <c r="B83" s="766" t="s">
        <v>1535</v>
      </c>
      <c r="C83" s="767">
        <v>889300</v>
      </c>
      <c r="D83" s="767">
        <v>38600</v>
      </c>
      <c r="E83" s="767">
        <v>260702.95</v>
      </c>
      <c r="F83" s="767">
        <v>667197.05000000005</v>
      </c>
      <c r="G83" s="767">
        <v>667197.05000000005</v>
      </c>
      <c r="H83" s="767">
        <v>667197.05000000005</v>
      </c>
      <c r="I83" s="767">
        <v>632154.68000000005</v>
      </c>
      <c r="J83" s="767">
        <v>632154.68000000005</v>
      </c>
      <c r="K83" s="767">
        <v>0</v>
      </c>
      <c r="L83" s="768">
        <v>0</v>
      </c>
    </row>
    <row r="84" spans="1:12" ht="23.25" customHeight="1" x14ac:dyDescent="0.2">
      <c r="A84" s="771">
        <v>24901</v>
      </c>
      <c r="B84" s="772" t="s">
        <v>1536</v>
      </c>
      <c r="C84" s="773">
        <v>887300</v>
      </c>
      <c r="D84" s="773">
        <v>0</v>
      </c>
      <c r="E84" s="773">
        <v>260702.95</v>
      </c>
      <c r="F84" s="773">
        <v>626597.05000000005</v>
      </c>
      <c r="G84" s="773">
        <v>626597.05000000005</v>
      </c>
      <c r="H84" s="773">
        <v>626597.05000000005</v>
      </c>
      <c r="I84" s="773">
        <v>591554.68000000005</v>
      </c>
      <c r="J84" s="773">
        <v>591554.68000000005</v>
      </c>
      <c r="K84" s="773">
        <v>0</v>
      </c>
      <c r="L84" s="774">
        <v>0</v>
      </c>
    </row>
    <row r="85" spans="1:12" ht="23.25" customHeight="1" x14ac:dyDescent="0.2">
      <c r="A85" s="771">
        <v>24902</v>
      </c>
      <c r="B85" s="772" t="s">
        <v>1034</v>
      </c>
      <c r="C85" s="773">
        <v>2000</v>
      </c>
      <c r="D85" s="773">
        <v>38600</v>
      </c>
      <c r="E85" s="773">
        <v>0</v>
      </c>
      <c r="F85" s="773">
        <v>40600</v>
      </c>
      <c r="G85" s="773">
        <v>40600</v>
      </c>
      <c r="H85" s="773">
        <v>40600</v>
      </c>
      <c r="I85" s="773">
        <v>40600</v>
      </c>
      <c r="J85" s="773">
        <v>40600</v>
      </c>
      <c r="K85" s="773">
        <v>0</v>
      </c>
      <c r="L85" s="774">
        <v>0</v>
      </c>
    </row>
    <row r="86" spans="1:12" ht="23.25" customHeight="1" x14ac:dyDescent="0.2">
      <c r="A86" s="765">
        <v>2500</v>
      </c>
      <c r="B86" s="766" t="s">
        <v>1537</v>
      </c>
      <c r="C86" s="767">
        <v>56000</v>
      </c>
      <c r="D86" s="767">
        <v>113846.92</v>
      </c>
      <c r="E86" s="767">
        <v>0</v>
      </c>
      <c r="F86" s="767">
        <v>169846.91999999998</v>
      </c>
      <c r="G86" s="767">
        <v>169846.92</v>
      </c>
      <c r="H86" s="767">
        <v>169846.92</v>
      </c>
      <c r="I86" s="767">
        <v>160166.95000000001</v>
      </c>
      <c r="J86" s="767">
        <v>160166.95000000001</v>
      </c>
      <c r="K86" s="767">
        <v>0</v>
      </c>
      <c r="L86" s="768">
        <v>0</v>
      </c>
    </row>
    <row r="87" spans="1:12" ht="23.25" customHeight="1" x14ac:dyDescent="0.2">
      <c r="A87" s="765">
        <v>253</v>
      </c>
      <c r="B87" s="766" t="s">
        <v>294</v>
      </c>
      <c r="C87" s="767">
        <v>56000</v>
      </c>
      <c r="D87" s="767">
        <v>113846.92</v>
      </c>
      <c r="E87" s="767">
        <v>0</v>
      </c>
      <c r="F87" s="767">
        <v>169846.91999999998</v>
      </c>
      <c r="G87" s="767">
        <v>169846.92</v>
      </c>
      <c r="H87" s="767">
        <v>169846.92</v>
      </c>
      <c r="I87" s="767">
        <v>160166.95000000001</v>
      </c>
      <c r="J87" s="767">
        <v>160166.95000000001</v>
      </c>
      <c r="K87" s="767">
        <v>0</v>
      </c>
      <c r="L87" s="768">
        <v>0</v>
      </c>
    </row>
    <row r="88" spans="1:12" ht="23.25" customHeight="1" x14ac:dyDescent="0.2">
      <c r="A88" s="771">
        <v>25301</v>
      </c>
      <c r="B88" s="772" t="s">
        <v>1538</v>
      </c>
      <c r="C88" s="773">
        <v>56000</v>
      </c>
      <c r="D88" s="773">
        <v>113846.92</v>
      </c>
      <c r="E88" s="773">
        <v>0</v>
      </c>
      <c r="F88" s="773">
        <v>169846.91999999998</v>
      </c>
      <c r="G88" s="773">
        <v>169846.92</v>
      </c>
      <c r="H88" s="773">
        <v>169846.92</v>
      </c>
      <c r="I88" s="773">
        <v>160166.95000000001</v>
      </c>
      <c r="J88" s="773">
        <v>160166.95000000001</v>
      </c>
      <c r="K88" s="773">
        <v>0</v>
      </c>
      <c r="L88" s="774">
        <v>0</v>
      </c>
    </row>
    <row r="89" spans="1:12" ht="23.25" customHeight="1" x14ac:dyDescent="0.2">
      <c r="A89" s="765">
        <v>2600</v>
      </c>
      <c r="B89" s="766" t="s">
        <v>1539</v>
      </c>
      <c r="C89" s="767">
        <v>15999080</v>
      </c>
      <c r="D89" s="767">
        <v>1614727.56</v>
      </c>
      <c r="E89" s="767">
        <v>35423.4</v>
      </c>
      <c r="F89" s="767">
        <v>17578384.16</v>
      </c>
      <c r="G89" s="767">
        <v>17432157.290000003</v>
      </c>
      <c r="H89" s="767">
        <v>17432157.290000003</v>
      </c>
      <c r="I89" s="767">
        <v>15820803.34</v>
      </c>
      <c r="J89" s="767">
        <v>15820803.34</v>
      </c>
      <c r="K89" s="767">
        <v>146226.86999999732</v>
      </c>
      <c r="L89" s="768">
        <v>0.8318561516748495</v>
      </c>
    </row>
    <row r="90" spans="1:12" ht="23.25" customHeight="1" x14ac:dyDescent="0.2">
      <c r="A90" s="765">
        <v>261</v>
      </c>
      <c r="B90" s="766" t="s">
        <v>1539</v>
      </c>
      <c r="C90" s="767">
        <v>15999080</v>
      </c>
      <c r="D90" s="767">
        <v>1614727.56</v>
      </c>
      <c r="E90" s="767">
        <v>35423.4</v>
      </c>
      <c r="F90" s="767">
        <v>17578384.16</v>
      </c>
      <c r="G90" s="767">
        <v>17432157.290000003</v>
      </c>
      <c r="H90" s="767">
        <v>17432157.290000003</v>
      </c>
      <c r="I90" s="767">
        <v>15820803.34</v>
      </c>
      <c r="J90" s="767">
        <v>15820803.34</v>
      </c>
      <c r="K90" s="767">
        <v>146226.86999999732</v>
      </c>
      <c r="L90" s="768">
        <v>0.8318561516748495</v>
      </c>
    </row>
    <row r="91" spans="1:12" ht="23.25" customHeight="1" x14ac:dyDescent="0.2">
      <c r="A91" s="771">
        <v>26101</v>
      </c>
      <c r="B91" s="772" t="s">
        <v>118</v>
      </c>
      <c r="C91" s="773">
        <v>15360360</v>
      </c>
      <c r="D91" s="773">
        <v>1614727.56</v>
      </c>
      <c r="E91" s="773">
        <v>0</v>
      </c>
      <c r="F91" s="773">
        <v>16975087.559999999</v>
      </c>
      <c r="G91" s="773">
        <v>16828860.690000001</v>
      </c>
      <c r="H91" s="773">
        <v>16828860.690000001</v>
      </c>
      <c r="I91" s="773">
        <v>15329752.48</v>
      </c>
      <c r="J91" s="773">
        <v>15329752.48</v>
      </c>
      <c r="K91" s="773">
        <v>146226.86999999732</v>
      </c>
      <c r="L91" s="774">
        <v>0.86142041673213809</v>
      </c>
    </row>
    <row r="92" spans="1:12" ht="23.25" customHeight="1" x14ac:dyDescent="0.2">
      <c r="A92" s="771">
        <v>26102</v>
      </c>
      <c r="B92" s="772" t="s">
        <v>119</v>
      </c>
      <c r="C92" s="773">
        <v>638720</v>
      </c>
      <c r="D92" s="773">
        <v>0</v>
      </c>
      <c r="E92" s="773">
        <v>35423.4</v>
      </c>
      <c r="F92" s="773">
        <v>603296.6</v>
      </c>
      <c r="G92" s="773">
        <v>603296.6</v>
      </c>
      <c r="H92" s="773">
        <v>603296.6</v>
      </c>
      <c r="I92" s="773">
        <v>491050.86</v>
      </c>
      <c r="J92" s="773">
        <v>491050.86</v>
      </c>
      <c r="K92" s="773">
        <v>0</v>
      </c>
      <c r="L92" s="774">
        <v>0</v>
      </c>
    </row>
    <row r="93" spans="1:12" ht="23.25" customHeight="1" x14ac:dyDescent="0.2">
      <c r="A93" s="765">
        <v>2700</v>
      </c>
      <c r="B93" s="766" t="s">
        <v>1540</v>
      </c>
      <c r="C93" s="767">
        <v>3021726.08</v>
      </c>
      <c r="D93" s="767">
        <v>0</v>
      </c>
      <c r="E93" s="767">
        <v>1235385.2600000002</v>
      </c>
      <c r="F93" s="767">
        <v>1786340.8199999998</v>
      </c>
      <c r="G93" s="767">
        <v>1786340.8199999998</v>
      </c>
      <c r="H93" s="767">
        <v>1786340.8199999998</v>
      </c>
      <c r="I93" s="767">
        <v>1416556.0099999998</v>
      </c>
      <c r="J93" s="767">
        <v>1416556.0099999998</v>
      </c>
      <c r="K93" s="767">
        <v>0</v>
      </c>
      <c r="L93" s="768">
        <v>0</v>
      </c>
    </row>
    <row r="94" spans="1:12" ht="23.25" customHeight="1" x14ac:dyDescent="0.2">
      <c r="A94" s="765">
        <v>271</v>
      </c>
      <c r="B94" s="766" t="s">
        <v>250</v>
      </c>
      <c r="C94" s="767">
        <v>2903426.08</v>
      </c>
      <c r="D94" s="767">
        <v>0</v>
      </c>
      <c r="E94" s="767">
        <v>1165285.32</v>
      </c>
      <c r="F94" s="767">
        <v>1738140.76</v>
      </c>
      <c r="G94" s="767">
        <v>1738140.76</v>
      </c>
      <c r="H94" s="767">
        <v>1738140.76</v>
      </c>
      <c r="I94" s="767">
        <v>1368355.96</v>
      </c>
      <c r="J94" s="767">
        <v>1368355.96</v>
      </c>
      <c r="K94" s="767">
        <v>0</v>
      </c>
      <c r="L94" s="768">
        <v>0</v>
      </c>
    </row>
    <row r="95" spans="1:12" ht="23.25" customHeight="1" x14ac:dyDescent="0.2">
      <c r="A95" s="771">
        <v>27101</v>
      </c>
      <c r="B95" s="772" t="s">
        <v>120</v>
      </c>
      <c r="C95" s="773">
        <v>2903426.08</v>
      </c>
      <c r="D95" s="773">
        <v>0</v>
      </c>
      <c r="E95" s="773">
        <v>1165285.32</v>
      </c>
      <c r="F95" s="773">
        <v>1738140.76</v>
      </c>
      <c r="G95" s="773">
        <v>1738140.76</v>
      </c>
      <c r="H95" s="773">
        <v>1738140.76</v>
      </c>
      <c r="I95" s="773">
        <v>1368355.96</v>
      </c>
      <c r="J95" s="773">
        <v>1368355.96</v>
      </c>
      <c r="K95" s="773">
        <v>0</v>
      </c>
      <c r="L95" s="774">
        <v>0</v>
      </c>
    </row>
    <row r="96" spans="1:12" ht="23.25" customHeight="1" x14ac:dyDescent="0.2">
      <c r="A96" s="765">
        <v>272</v>
      </c>
      <c r="B96" s="766" t="s">
        <v>1541</v>
      </c>
      <c r="C96" s="767">
        <v>88300</v>
      </c>
      <c r="D96" s="767">
        <v>0</v>
      </c>
      <c r="E96" s="767">
        <v>62644.34</v>
      </c>
      <c r="F96" s="767">
        <v>25655.660000000003</v>
      </c>
      <c r="G96" s="767">
        <v>25655.66</v>
      </c>
      <c r="H96" s="767">
        <v>25655.66</v>
      </c>
      <c r="I96" s="767">
        <v>25655.65</v>
      </c>
      <c r="J96" s="767">
        <v>25655.65</v>
      </c>
      <c r="K96" s="767">
        <v>0</v>
      </c>
      <c r="L96" s="768">
        <v>0</v>
      </c>
    </row>
    <row r="97" spans="1:12" ht="23.25" customHeight="1" x14ac:dyDescent="0.2">
      <c r="A97" s="771">
        <v>27201</v>
      </c>
      <c r="B97" s="772" t="s">
        <v>1542</v>
      </c>
      <c r="C97" s="773">
        <v>88300</v>
      </c>
      <c r="D97" s="773">
        <v>0</v>
      </c>
      <c r="E97" s="773">
        <v>62644.34</v>
      </c>
      <c r="F97" s="773">
        <v>25655.660000000003</v>
      </c>
      <c r="G97" s="773">
        <v>25655.66</v>
      </c>
      <c r="H97" s="773">
        <v>25655.66</v>
      </c>
      <c r="I97" s="773">
        <v>25655.65</v>
      </c>
      <c r="J97" s="773">
        <v>25655.65</v>
      </c>
      <c r="K97" s="773">
        <v>0</v>
      </c>
      <c r="L97" s="774">
        <v>0</v>
      </c>
    </row>
    <row r="98" spans="1:12" ht="23.25" customHeight="1" x14ac:dyDescent="0.2">
      <c r="A98" s="765">
        <v>273</v>
      </c>
      <c r="B98" s="766" t="s">
        <v>251</v>
      </c>
      <c r="C98" s="767">
        <v>30000</v>
      </c>
      <c r="D98" s="767">
        <v>0</v>
      </c>
      <c r="E98" s="767">
        <v>7455.6</v>
      </c>
      <c r="F98" s="767">
        <v>22544.400000000001</v>
      </c>
      <c r="G98" s="767">
        <v>22544.400000000001</v>
      </c>
      <c r="H98" s="767">
        <v>22544.400000000001</v>
      </c>
      <c r="I98" s="767">
        <v>22544.400000000001</v>
      </c>
      <c r="J98" s="767">
        <v>22544.400000000001</v>
      </c>
      <c r="K98" s="767">
        <v>0</v>
      </c>
      <c r="L98" s="768">
        <v>0</v>
      </c>
    </row>
    <row r="99" spans="1:12" ht="23.25" customHeight="1" x14ac:dyDescent="0.2">
      <c r="A99" s="771">
        <v>27301</v>
      </c>
      <c r="B99" s="772" t="s">
        <v>1543</v>
      </c>
      <c r="C99" s="773">
        <v>30000</v>
      </c>
      <c r="D99" s="773">
        <v>0</v>
      </c>
      <c r="E99" s="773">
        <v>7455.6</v>
      </c>
      <c r="F99" s="773">
        <v>22544.400000000001</v>
      </c>
      <c r="G99" s="773">
        <v>22544.400000000001</v>
      </c>
      <c r="H99" s="773">
        <v>22544.400000000001</v>
      </c>
      <c r="I99" s="773">
        <v>22544.400000000001</v>
      </c>
      <c r="J99" s="773">
        <v>22544.400000000001</v>
      </c>
      <c r="K99" s="773">
        <v>0</v>
      </c>
      <c r="L99" s="774">
        <v>0</v>
      </c>
    </row>
    <row r="100" spans="1:12" ht="23.25" customHeight="1" x14ac:dyDescent="0.2">
      <c r="A100" s="765">
        <v>2800</v>
      </c>
      <c r="B100" s="766" t="s">
        <v>1544</v>
      </c>
      <c r="C100" s="767">
        <v>50000</v>
      </c>
      <c r="D100" s="767">
        <v>0</v>
      </c>
      <c r="E100" s="767">
        <v>50000</v>
      </c>
      <c r="F100" s="767">
        <v>0</v>
      </c>
      <c r="G100" s="767">
        <v>0</v>
      </c>
      <c r="H100" s="767">
        <v>0</v>
      </c>
      <c r="I100" s="767">
        <v>0</v>
      </c>
      <c r="J100" s="767">
        <v>0</v>
      </c>
      <c r="K100" s="767">
        <v>0</v>
      </c>
      <c r="L100" s="768">
        <v>0</v>
      </c>
    </row>
    <row r="101" spans="1:12" ht="23.25" customHeight="1" x14ac:dyDescent="0.2">
      <c r="A101" s="765">
        <v>282</v>
      </c>
      <c r="B101" s="766" t="s">
        <v>168</v>
      </c>
      <c r="C101" s="767">
        <v>20000</v>
      </c>
      <c r="D101" s="767">
        <v>0</v>
      </c>
      <c r="E101" s="767">
        <v>20000</v>
      </c>
      <c r="F101" s="767">
        <v>0</v>
      </c>
      <c r="G101" s="767">
        <v>0</v>
      </c>
      <c r="H101" s="767">
        <v>0</v>
      </c>
      <c r="I101" s="767">
        <v>0</v>
      </c>
      <c r="J101" s="767">
        <v>0</v>
      </c>
      <c r="K101" s="767">
        <v>0</v>
      </c>
      <c r="L101" s="768">
        <v>0</v>
      </c>
    </row>
    <row r="102" spans="1:12" ht="23.25" customHeight="1" x14ac:dyDescent="0.2">
      <c r="A102" s="771">
        <v>28201</v>
      </c>
      <c r="B102" s="772" t="s">
        <v>1545</v>
      </c>
      <c r="C102" s="773">
        <v>20000</v>
      </c>
      <c r="D102" s="773">
        <v>0</v>
      </c>
      <c r="E102" s="773">
        <v>20000</v>
      </c>
      <c r="F102" s="773">
        <v>0</v>
      </c>
      <c r="G102" s="773">
        <v>0</v>
      </c>
      <c r="H102" s="773">
        <v>0</v>
      </c>
      <c r="I102" s="773">
        <v>0</v>
      </c>
      <c r="J102" s="773">
        <v>0</v>
      </c>
      <c r="K102" s="773">
        <v>0</v>
      </c>
      <c r="L102" s="774">
        <v>0</v>
      </c>
    </row>
    <row r="103" spans="1:12" ht="23.25" customHeight="1" x14ac:dyDescent="0.2">
      <c r="A103" s="765">
        <v>283</v>
      </c>
      <c r="B103" s="766" t="s">
        <v>1546</v>
      </c>
      <c r="C103" s="767">
        <v>30000</v>
      </c>
      <c r="D103" s="767">
        <v>0</v>
      </c>
      <c r="E103" s="767">
        <v>30000</v>
      </c>
      <c r="F103" s="767">
        <v>0</v>
      </c>
      <c r="G103" s="767">
        <v>0</v>
      </c>
      <c r="H103" s="767">
        <v>0</v>
      </c>
      <c r="I103" s="767">
        <v>0</v>
      </c>
      <c r="J103" s="767">
        <v>0</v>
      </c>
      <c r="K103" s="767">
        <v>0</v>
      </c>
      <c r="L103" s="768">
        <v>0</v>
      </c>
    </row>
    <row r="104" spans="1:12" ht="23.25" customHeight="1" x14ac:dyDescent="0.2">
      <c r="A104" s="771">
        <v>28301</v>
      </c>
      <c r="B104" s="772" t="s">
        <v>1547</v>
      </c>
      <c r="C104" s="773">
        <v>30000</v>
      </c>
      <c r="D104" s="773">
        <v>0</v>
      </c>
      <c r="E104" s="773">
        <v>30000</v>
      </c>
      <c r="F104" s="773">
        <v>0</v>
      </c>
      <c r="G104" s="773">
        <v>0</v>
      </c>
      <c r="H104" s="773">
        <v>0</v>
      </c>
      <c r="I104" s="773">
        <v>0</v>
      </c>
      <c r="J104" s="773">
        <v>0</v>
      </c>
      <c r="K104" s="773">
        <v>0</v>
      </c>
      <c r="L104" s="774">
        <v>0</v>
      </c>
    </row>
    <row r="105" spans="1:12" ht="23.25" customHeight="1" x14ac:dyDescent="0.2">
      <c r="A105" s="765">
        <v>2900</v>
      </c>
      <c r="B105" s="766" t="s">
        <v>1548</v>
      </c>
      <c r="C105" s="767">
        <v>2039040</v>
      </c>
      <c r="D105" s="767">
        <v>398917.07</v>
      </c>
      <c r="E105" s="767">
        <v>400845.13</v>
      </c>
      <c r="F105" s="767">
        <v>2037111.94</v>
      </c>
      <c r="G105" s="767">
        <v>2019243.47</v>
      </c>
      <c r="H105" s="767">
        <v>2019243.47</v>
      </c>
      <c r="I105" s="767">
        <v>1683859.8399999999</v>
      </c>
      <c r="J105" s="767">
        <v>1683859.8399999999</v>
      </c>
      <c r="K105" s="767">
        <v>17868.469999999972</v>
      </c>
      <c r="L105" s="768">
        <v>0.87714718318326546</v>
      </c>
    </row>
    <row r="106" spans="1:12" ht="23.25" customHeight="1" x14ac:dyDescent="0.2">
      <c r="A106" s="765">
        <v>291</v>
      </c>
      <c r="B106" s="766" t="s">
        <v>169</v>
      </c>
      <c r="C106" s="767">
        <v>185740</v>
      </c>
      <c r="D106" s="767">
        <v>10137.59</v>
      </c>
      <c r="E106" s="767">
        <v>0</v>
      </c>
      <c r="F106" s="767">
        <v>195877.59</v>
      </c>
      <c r="G106" s="767">
        <v>195877.59</v>
      </c>
      <c r="H106" s="767">
        <v>195877.59</v>
      </c>
      <c r="I106" s="767">
        <v>160916.93</v>
      </c>
      <c r="J106" s="767">
        <v>160916.93</v>
      </c>
      <c r="K106" s="767">
        <v>0</v>
      </c>
      <c r="L106" s="768">
        <v>0</v>
      </c>
    </row>
    <row r="107" spans="1:12" ht="23.25" customHeight="1" x14ac:dyDescent="0.2">
      <c r="A107" s="771">
        <v>29101</v>
      </c>
      <c r="B107" s="772" t="s">
        <v>121</v>
      </c>
      <c r="C107" s="773">
        <v>185740</v>
      </c>
      <c r="D107" s="773">
        <v>10137.59</v>
      </c>
      <c r="E107" s="773">
        <v>0</v>
      </c>
      <c r="F107" s="773">
        <v>195877.59</v>
      </c>
      <c r="G107" s="773">
        <v>195877.59</v>
      </c>
      <c r="H107" s="773">
        <v>195877.59</v>
      </c>
      <c r="I107" s="773">
        <v>160916.93</v>
      </c>
      <c r="J107" s="773">
        <v>160916.93</v>
      </c>
      <c r="K107" s="773">
        <v>0</v>
      </c>
      <c r="L107" s="774">
        <v>0</v>
      </c>
    </row>
    <row r="108" spans="1:12" ht="23.25" customHeight="1" x14ac:dyDescent="0.2">
      <c r="A108" s="765">
        <v>292</v>
      </c>
      <c r="B108" s="766" t="s">
        <v>1549</v>
      </c>
      <c r="C108" s="767">
        <v>186100</v>
      </c>
      <c r="D108" s="767">
        <v>0</v>
      </c>
      <c r="E108" s="767">
        <v>146179.57</v>
      </c>
      <c r="F108" s="767">
        <v>39920.429999999993</v>
      </c>
      <c r="G108" s="767">
        <v>39920.43</v>
      </c>
      <c r="H108" s="767">
        <v>39920.43</v>
      </c>
      <c r="I108" s="767">
        <v>39920.43</v>
      </c>
      <c r="J108" s="767">
        <v>39920.43</v>
      </c>
      <c r="K108" s="767">
        <v>0</v>
      </c>
      <c r="L108" s="768">
        <v>0</v>
      </c>
    </row>
    <row r="109" spans="1:12" ht="23.25" customHeight="1" x14ac:dyDescent="0.2">
      <c r="A109" s="771">
        <v>29201</v>
      </c>
      <c r="B109" s="772" t="s">
        <v>1550</v>
      </c>
      <c r="C109" s="773">
        <v>186100</v>
      </c>
      <c r="D109" s="773">
        <v>0</v>
      </c>
      <c r="E109" s="773">
        <v>146179.57</v>
      </c>
      <c r="F109" s="773">
        <v>39920.429999999993</v>
      </c>
      <c r="G109" s="773">
        <v>39920.43</v>
      </c>
      <c r="H109" s="773">
        <v>39920.43</v>
      </c>
      <c r="I109" s="773">
        <v>39920.43</v>
      </c>
      <c r="J109" s="773">
        <v>39920.43</v>
      </c>
      <c r="K109" s="773">
        <v>0</v>
      </c>
      <c r="L109" s="774">
        <v>0</v>
      </c>
    </row>
    <row r="110" spans="1:12" ht="23.25" customHeight="1" x14ac:dyDescent="0.2">
      <c r="A110" s="765">
        <v>293</v>
      </c>
      <c r="B110" s="766" t="s">
        <v>1551</v>
      </c>
      <c r="C110" s="767">
        <v>1000</v>
      </c>
      <c r="D110" s="767">
        <v>0</v>
      </c>
      <c r="E110" s="767">
        <v>1000</v>
      </c>
      <c r="F110" s="767">
        <v>0</v>
      </c>
      <c r="G110" s="767">
        <v>0</v>
      </c>
      <c r="H110" s="767">
        <v>0</v>
      </c>
      <c r="I110" s="767">
        <v>0</v>
      </c>
      <c r="J110" s="767">
        <v>0</v>
      </c>
      <c r="K110" s="767">
        <v>0</v>
      </c>
      <c r="L110" s="768">
        <v>0</v>
      </c>
    </row>
    <row r="111" spans="1:12" ht="23.25" customHeight="1" x14ac:dyDescent="0.2">
      <c r="A111" s="771">
        <v>29301</v>
      </c>
      <c r="B111" s="772" t="s">
        <v>1550</v>
      </c>
      <c r="C111" s="773">
        <v>1000</v>
      </c>
      <c r="D111" s="773">
        <v>0</v>
      </c>
      <c r="E111" s="773">
        <v>1000</v>
      </c>
      <c r="F111" s="773">
        <v>0</v>
      </c>
      <c r="G111" s="773">
        <v>0</v>
      </c>
      <c r="H111" s="773">
        <v>0</v>
      </c>
      <c r="I111" s="773">
        <v>0</v>
      </c>
      <c r="J111" s="773">
        <v>0</v>
      </c>
      <c r="K111" s="773">
        <v>0</v>
      </c>
      <c r="L111" s="774">
        <v>0</v>
      </c>
    </row>
    <row r="112" spans="1:12" ht="23.25" customHeight="1" x14ac:dyDescent="0.2">
      <c r="A112" s="765">
        <v>294</v>
      </c>
      <c r="B112" s="766" t="s">
        <v>1552</v>
      </c>
      <c r="C112" s="767">
        <v>30800</v>
      </c>
      <c r="D112" s="767">
        <v>6633.92</v>
      </c>
      <c r="E112" s="767">
        <v>0</v>
      </c>
      <c r="F112" s="767">
        <v>37433.919999999998</v>
      </c>
      <c r="G112" s="767">
        <v>37433.919999999998</v>
      </c>
      <c r="H112" s="767">
        <v>37433.919999999998</v>
      </c>
      <c r="I112" s="767">
        <v>33607.08</v>
      </c>
      <c r="J112" s="767">
        <v>33607.08</v>
      </c>
      <c r="K112" s="767">
        <v>0</v>
      </c>
      <c r="L112" s="768">
        <v>0</v>
      </c>
    </row>
    <row r="113" spans="1:12" ht="23.25" customHeight="1" x14ac:dyDescent="0.2">
      <c r="A113" s="771">
        <v>29401</v>
      </c>
      <c r="B113" s="772" t="s">
        <v>1550</v>
      </c>
      <c r="C113" s="773">
        <v>30800</v>
      </c>
      <c r="D113" s="773">
        <v>6633.92</v>
      </c>
      <c r="E113" s="773">
        <v>0</v>
      </c>
      <c r="F113" s="773">
        <v>37433.919999999998</v>
      </c>
      <c r="G113" s="773">
        <v>37433.919999999998</v>
      </c>
      <c r="H113" s="773">
        <v>37433.919999999998</v>
      </c>
      <c r="I113" s="773">
        <v>33607.08</v>
      </c>
      <c r="J113" s="773">
        <v>33607.08</v>
      </c>
      <c r="K113" s="773">
        <v>0</v>
      </c>
      <c r="L113" s="774">
        <v>0</v>
      </c>
    </row>
    <row r="114" spans="1:12" ht="23.25" customHeight="1" x14ac:dyDescent="0.2">
      <c r="A114" s="765">
        <v>296</v>
      </c>
      <c r="B114" s="766" t="s">
        <v>1553</v>
      </c>
      <c r="C114" s="767">
        <v>1228400</v>
      </c>
      <c r="D114" s="767">
        <v>0</v>
      </c>
      <c r="E114" s="767">
        <v>246665.56</v>
      </c>
      <c r="F114" s="767">
        <v>981734.44</v>
      </c>
      <c r="G114" s="767">
        <v>972374</v>
      </c>
      <c r="H114" s="767">
        <v>972374</v>
      </c>
      <c r="I114" s="767">
        <v>801158.21</v>
      </c>
      <c r="J114" s="767">
        <v>801158.21</v>
      </c>
      <c r="K114" s="767">
        <v>9360.4399999999441</v>
      </c>
      <c r="L114" s="768">
        <v>0.95345947117837127</v>
      </c>
    </row>
    <row r="115" spans="1:12" ht="23.25" customHeight="1" x14ac:dyDescent="0.2">
      <c r="A115" s="771">
        <v>29601</v>
      </c>
      <c r="B115" s="772" t="s">
        <v>1550</v>
      </c>
      <c r="C115" s="773">
        <v>1228400</v>
      </c>
      <c r="D115" s="773">
        <v>0</v>
      </c>
      <c r="E115" s="773">
        <v>246665.56</v>
      </c>
      <c r="F115" s="773">
        <v>981734.44</v>
      </c>
      <c r="G115" s="773">
        <v>972374</v>
      </c>
      <c r="H115" s="773">
        <v>972374</v>
      </c>
      <c r="I115" s="773">
        <v>801158.21</v>
      </c>
      <c r="J115" s="773">
        <v>801158.21</v>
      </c>
      <c r="K115" s="773">
        <v>9360.4399999999441</v>
      </c>
      <c r="L115" s="774">
        <v>0.95345947117837127</v>
      </c>
    </row>
    <row r="116" spans="1:12" ht="23.25" customHeight="1" x14ac:dyDescent="0.2">
      <c r="A116" s="765">
        <v>297</v>
      </c>
      <c r="B116" s="766" t="s">
        <v>1554</v>
      </c>
      <c r="C116" s="767">
        <v>7000</v>
      </c>
      <c r="D116" s="767">
        <v>0</v>
      </c>
      <c r="E116" s="767">
        <v>7000</v>
      </c>
      <c r="F116" s="767">
        <v>0</v>
      </c>
      <c r="G116" s="767">
        <v>0</v>
      </c>
      <c r="H116" s="767">
        <v>0</v>
      </c>
      <c r="I116" s="767">
        <v>0</v>
      </c>
      <c r="J116" s="767">
        <v>0</v>
      </c>
      <c r="K116" s="767">
        <v>0</v>
      </c>
      <c r="L116" s="768">
        <v>0</v>
      </c>
    </row>
    <row r="117" spans="1:12" ht="23.25" customHeight="1" x14ac:dyDescent="0.2">
      <c r="A117" s="771">
        <v>29701</v>
      </c>
      <c r="B117" s="772" t="s">
        <v>1550</v>
      </c>
      <c r="C117" s="773">
        <v>7000</v>
      </c>
      <c r="D117" s="773">
        <v>0</v>
      </c>
      <c r="E117" s="773">
        <v>7000</v>
      </c>
      <c r="F117" s="773">
        <v>0</v>
      </c>
      <c r="G117" s="773">
        <v>0</v>
      </c>
      <c r="H117" s="773">
        <v>0</v>
      </c>
      <c r="I117" s="773">
        <v>0</v>
      </c>
      <c r="J117" s="773">
        <v>0</v>
      </c>
      <c r="K117" s="773">
        <v>0</v>
      </c>
      <c r="L117" s="774">
        <v>0</v>
      </c>
    </row>
    <row r="118" spans="1:12" ht="23.25" customHeight="1" x14ac:dyDescent="0.2">
      <c r="A118" s="769">
        <v>298</v>
      </c>
      <c r="B118" s="770" t="s">
        <v>1555</v>
      </c>
      <c r="C118" s="767">
        <v>400000</v>
      </c>
      <c r="D118" s="767">
        <v>382145.56</v>
      </c>
      <c r="E118" s="767">
        <v>0</v>
      </c>
      <c r="F118" s="767">
        <v>782145.56</v>
      </c>
      <c r="G118" s="767">
        <v>773637.53</v>
      </c>
      <c r="H118" s="767">
        <v>773637.53</v>
      </c>
      <c r="I118" s="767">
        <v>648257.18999999994</v>
      </c>
      <c r="J118" s="767">
        <v>648257.18999999994</v>
      </c>
      <c r="K118" s="767">
        <v>8508.0300000000279</v>
      </c>
      <c r="L118" s="768">
        <v>1.0877808984813553</v>
      </c>
    </row>
    <row r="119" spans="1:12" ht="23.25" customHeight="1" x14ac:dyDescent="0.2">
      <c r="A119" s="771">
        <v>29801</v>
      </c>
      <c r="B119" s="772" t="s">
        <v>1550</v>
      </c>
      <c r="C119" s="773">
        <v>400000</v>
      </c>
      <c r="D119" s="773">
        <v>382145.56</v>
      </c>
      <c r="E119" s="773">
        <v>0</v>
      </c>
      <c r="F119" s="773">
        <v>782145.56</v>
      </c>
      <c r="G119" s="773">
        <v>773637.53</v>
      </c>
      <c r="H119" s="773">
        <v>773637.53</v>
      </c>
      <c r="I119" s="773">
        <v>648257.18999999994</v>
      </c>
      <c r="J119" s="773">
        <v>648257.18999999994</v>
      </c>
      <c r="K119" s="773">
        <v>8508.0300000000279</v>
      </c>
      <c r="L119" s="774">
        <v>1.0877808984813553</v>
      </c>
    </row>
    <row r="120" spans="1:12" ht="23.25" customHeight="1" x14ac:dyDescent="0.2">
      <c r="A120" s="771">
        <v>3000</v>
      </c>
      <c r="B120" s="772" t="s">
        <v>163</v>
      </c>
      <c r="C120" s="773">
        <v>97247480.280000001</v>
      </c>
      <c r="D120" s="773">
        <v>25936960.800000001</v>
      </c>
      <c r="E120" s="773">
        <v>7069613.2299999995</v>
      </c>
      <c r="F120" s="773">
        <v>116114827.85000001</v>
      </c>
      <c r="G120" s="773">
        <v>125972169.04000001</v>
      </c>
      <c r="H120" s="773">
        <v>125884130.17000002</v>
      </c>
      <c r="I120" s="773">
        <v>95176515.220000014</v>
      </c>
      <c r="J120" s="773">
        <v>95176515.220000014</v>
      </c>
      <c r="K120" s="773">
        <v>-9769302.3200000077</v>
      </c>
      <c r="L120" s="774">
        <v>-8.4134838770292397</v>
      </c>
    </row>
    <row r="121" spans="1:12" ht="23.25" customHeight="1" x14ac:dyDescent="0.2">
      <c r="A121" s="769">
        <v>3100</v>
      </c>
      <c r="B121" s="770" t="s">
        <v>1556</v>
      </c>
      <c r="C121" s="767">
        <v>36113500</v>
      </c>
      <c r="D121" s="767">
        <v>2228129</v>
      </c>
      <c r="E121" s="767">
        <v>431788.66000000003</v>
      </c>
      <c r="F121" s="767">
        <v>37909840.340000004</v>
      </c>
      <c r="G121" s="767">
        <v>38195922.43</v>
      </c>
      <c r="H121" s="767">
        <v>38195922.43</v>
      </c>
      <c r="I121" s="767">
        <v>35918013.660000004</v>
      </c>
      <c r="J121" s="767">
        <v>35918013.660000004</v>
      </c>
      <c r="K121" s="767">
        <v>-286082.08999999613</v>
      </c>
      <c r="L121" s="768">
        <v>-0.75463807664244065</v>
      </c>
    </row>
    <row r="122" spans="1:12" ht="23.25" customHeight="1" x14ac:dyDescent="0.2">
      <c r="A122" s="769">
        <v>311</v>
      </c>
      <c r="B122" s="770" t="s">
        <v>170</v>
      </c>
      <c r="C122" s="767">
        <v>34928000</v>
      </c>
      <c r="D122" s="767">
        <v>2228129</v>
      </c>
      <c r="E122" s="767">
        <v>259733.54</v>
      </c>
      <c r="F122" s="767">
        <v>36896395.460000001</v>
      </c>
      <c r="G122" s="767">
        <v>37182477.549999997</v>
      </c>
      <c r="H122" s="767">
        <v>37182477.549999997</v>
      </c>
      <c r="I122" s="767">
        <v>35224947.640000001</v>
      </c>
      <c r="J122" s="767">
        <v>35224947.640000001</v>
      </c>
      <c r="K122" s="767">
        <v>-286082.08999999613</v>
      </c>
      <c r="L122" s="768">
        <v>-0.77536595765877048</v>
      </c>
    </row>
    <row r="123" spans="1:12" ht="23.25" customHeight="1" x14ac:dyDescent="0.2">
      <c r="A123" s="771">
        <v>31101</v>
      </c>
      <c r="B123" s="772" t="s">
        <v>1557</v>
      </c>
      <c r="C123" s="773">
        <v>4973000</v>
      </c>
      <c r="D123" s="773">
        <v>0</v>
      </c>
      <c r="E123" s="773">
        <v>259733.54</v>
      </c>
      <c r="F123" s="773">
        <v>4713266.46</v>
      </c>
      <c r="G123" s="773">
        <v>4942789.49</v>
      </c>
      <c r="H123" s="773">
        <v>4942789.49</v>
      </c>
      <c r="I123" s="773">
        <v>4435191.5</v>
      </c>
      <c r="J123" s="773">
        <v>4435191.5</v>
      </c>
      <c r="K123" s="773">
        <v>-229523.03000000026</v>
      </c>
      <c r="L123" s="774">
        <v>-4.8697231940500192</v>
      </c>
    </row>
    <row r="124" spans="1:12" ht="23.25" customHeight="1" x14ac:dyDescent="0.2">
      <c r="A124" s="771">
        <v>31104</v>
      </c>
      <c r="B124" s="772" t="s">
        <v>1071</v>
      </c>
      <c r="C124" s="773">
        <v>29955000</v>
      </c>
      <c r="D124" s="773">
        <v>2228129</v>
      </c>
      <c r="E124" s="773">
        <v>0</v>
      </c>
      <c r="F124" s="773">
        <v>32183129</v>
      </c>
      <c r="G124" s="773">
        <v>32239688.059999999</v>
      </c>
      <c r="H124" s="773">
        <v>32239688.059999999</v>
      </c>
      <c r="I124" s="773">
        <v>30789756.140000001</v>
      </c>
      <c r="J124" s="773">
        <v>30789756.140000001</v>
      </c>
      <c r="K124" s="773">
        <v>-56559.059999998659</v>
      </c>
      <c r="L124" s="774">
        <v>-0.17574133329297675</v>
      </c>
    </row>
    <row r="125" spans="1:12" ht="23.25" customHeight="1" x14ac:dyDescent="0.2">
      <c r="A125" s="769">
        <v>314</v>
      </c>
      <c r="B125" s="770" t="s">
        <v>171</v>
      </c>
      <c r="C125" s="767">
        <v>919500</v>
      </c>
      <c r="D125" s="767">
        <v>0</v>
      </c>
      <c r="E125" s="767">
        <v>158569.25</v>
      </c>
      <c r="F125" s="767">
        <v>760930.75</v>
      </c>
      <c r="G125" s="767">
        <v>760930.75</v>
      </c>
      <c r="H125" s="767">
        <v>760930.75</v>
      </c>
      <c r="I125" s="767">
        <v>505792.93</v>
      </c>
      <c r="J125" s="767">
        <v>505792.93</v>
      </c>
      <c r="K125" s="767">
        <v>0</v>
      </c>
      <c r="L125" s="768">
        <v>0</v>
      </c>
    </row>
    <row r="126" spans="1:12" ht="23.25" customHeight="1" x14ac:dyDescent="0.2">
      <c r="A126" s="771">
        <v>31401</v>
      </c>
      <c r="B126" s="772" t="s">
        <v>1558</v>
      </c>
      <c r="C126" s="773">
        <v>919500</v>
      </c>
      <c r="D126" s="773">
        <v>0</v>
      </c>
      <c r="E126" s="773">
        <v>158569.25</v>
      </c>
      <c r="F126" s="773">
        <v>760930.75</v>
      </c>
      <c r="G126" s="773">
        <v>760930.75</v>
      </c>
      <c r="H126" s="773">
        <v>760930.75</v>
      </c>
      <c r="I126" s="773">
        <v>505792.93</v>
      </c>
      <c r="J126" s="773">
        <v>505792.93</v>
      </c>
      <c r="K126" s="773">
        <v>0</v>
      </c>
      <c r="L126" s="774">
        <v>0</v>
      </c>
    </row>
    <row r="127" spans="1:12" ht="23.25" customHeight="1" x14ac:dyDescent="0.2">
      <c r="A127" s="769">
        <v>315</v>
      </c>
      <c r="B127" s="770" t="s">
        <v>172</v>
      </c>
      <c r="C127" s="767">
        <v>2000</v>
      </c>
      <c r="D127" s="767">
        <v>0</v>
      </c>
      <c r="E127" s="767">
        <v>1700</v>
      </c>
      <c r="F127" s="767">
        <v>300</v>
      </c>
      <c r="G127" s="767">
        <v>300</v>
      </c>
      <c r="H127" s="767">
        <v>300</v>
      </c>
      <c r="I127" s="767">
        <v>300</v>
      </c>
      <c r="J127" s="767">
        <v>300</v>
      </c>
      <c r="K127" s="767">
        <v>0</v>
      </c>
      <c r="L127" s="768">
        <v>0</v>
      </c>
    </row>
    <row r="128" spans="1:12" ht="23.25" customHeight="1" x14ac:dyDescent="0.2">
      <c r="A128" s="771">
        <v>31501</v>
      </c>
      <c r="B128" s="772" t="s">
        <v>1559</v>
      </c>
      <c r="C128" s="773">
        <v>2000</v>
      </c>
      <c r="D128" s="773">
        <v>0</v>
      </c>
      <c r="E128" s="773">
        <v>1700</v>
      </c>
      <c r="F128" s="773">
        <v>300</v>
      </c>
      <c r="G128" s="773">
        <v>300</v>
      </c>
      <c r="H128" s="773">
        <v>300</v>
      </c>
      <c r="I128" s="773">
        <v>300</v>
      </c>
      <c r="J128" s="773">
        <v>300</v>
      </c>
      <c r="K128" s="773">
        <v>0</v>
      </c>
      <c r="L128" s="774">
        <v>0</v>
      </c>
    </row>
    <row r="129" spans="1:12" ht="23.25" customHeight="1" x14ac:dyDescent="0.2">
      <c r="A129" s="769">
        <v>317</v>
      </c>
      <c r="B129" s="770" t="s">
        <v>1560</v>
      </c>
      <c r="C129" s="767">
        <v>246000</v>
      </c>
      <c r="D129" s="767">
        <v>0</v>
      </c>
      <c r="E129" s="767">
        <v>2611.3200000000002</v>
      </c>
      <c r="F129" s="767">
        <v>243388.68</v>
      </c>
      <c r="G129" s="767">
        <v>243388.68</v>
      </c>
      <c r="H129" s="767">
        <v>243388.68</v>
      </c>
      <c r="I129" s="767">
        <v>178147.64</v>
      </c>
      <c r="J129" s="767">
        <v>178147.64</v>
      </c>
      <c r="K129" s="767">
        <v>0</v>
      </c>
      <c r="L129" s="768">
        <v>0</v>
      </c>
    </row>
    <row r="130" spans="1:12" ht="23.25" customHeight="1" x14ac:dyDescent="0.2">
      <c r="A130" s="771">
        <v>31701</v>
      </c>
      <c r="B130" s="772" t="s">
        <v>1561</v>
      </c>
      <c r="C130" s="773">
        <v>246000</v>
      </c>
      <c r="D130" s="773">
        <v>0</v>
      </c>
      <c r="E130" s="773">
        <v>2611.3200000000002</v>
      </c>
      <c r="F130" s="773">
        <v>243388.68</v>
      </c>
      <c r="G130" s="773">
        <v>243388.68</v>
      </c>
      <c r="H130" s="773">
        <v>243388.68</v>
      </c>
      <c r="I130" s="773">
        <v>178147.64</v>
      </c>
      <c r="J130" s="773">
        <v>178147.64</v>
      </c>
      <c r="K130" s="773">
        <v>0</v>
      </c>
      <c r="L130" s="774">
        <v>0</v>
      </c>
    </row>
    <row r="131" spans="1:12" ht="23.25" customHeight="1" x14ac:dyDescent="0.2">
      <c r="A131" s="769">
        <v>318</v>
      </c>
      <c r="B131" s="770" t="s">
        <v>173</v>
      </c>
      <c r="C131" s="767">
        <v>18000</v>
      </c>
      <c r="D131" s="767">
        <v>0</v>
      </c>
      <c r="E131" s="767">
        <v>9174.5499999999993</v>
      </c>
      <c r="F131" s="767">
        <v>8825.4500000000007</v>
      </c>
      <c r="G131" s="767">
        <v>8825.4500000000007</v>
      </c>
      <c r="H131" s="767">
        <v>8825.4500000000007</v>
      </c>
      <c r="I131" s="767">
        <v>8825.4500000000007</v>
      </c>
      <c r="J131" s="767">
        <v>8825.4500000000007</v>
      </c>
      <c r="K131" s="767">
        <v>0</v>
      </c>
      <c r="L131" s="768">
        <v>0</v>
      </c>
    </row>
    <row r="132" spans="1:12" ht="23.25" customHeight="1" x14ac:dyDescent="0.2">
      <c r="A132" s="771">
        <v>31811</v>
      </c>
      <c r="B132" s="772" t="s">
        <v>122</v>
      </c>
      <c r="C132" s="773">
        <v>18000</v>
      </c>
      <c r="D132" s="773">
        <v>0</v>
      </c>
      <c r="E132" s="773">
        <v>9174.5499999999993</v>
      </c>
      <c r="F132" s="773">
        <v>8825.4500000000007</v>
      </c>
      <c r="G132" s="773">
        <v>8825.4500000000007</v>
      </c>
      <c r="H132" s="773">
        <v>8825.4500000000007</v>
      </c>
      <c r="I132" s="773">
        <v>8825.4500000000007</v>
      </c>
      <c r="J132" s="773">
        <v>8825.4500000000007</v>
      </c>
      <c r="K132" s="773">
        <v>0</v>
      </c>
      <c r="L132" s="774">
        <v>0</v>
      </c>
    </row>
    <row r="133" spans="1:12" ht="23.25" customHeight="1" x14ac:dyDescent="0.2">
      <c r="A133" s="769">
        <v>3200</v>
      </c>
      <c r="B133" s="770" t="s">
        <v>1562</v>
      </c>
      <c r="C133" s="767">
        <v>7103956.9199999999</v>
      </c>
      <c r="D133" s="767">
        <v>213911.38</v>
      </c>
      <c r="E133" s="767">
        <v>1864884.92</v>
      </c>
      <c r="F133" s="767">
        <v>5452983.3799999999</v>
      </c>
      <c r="G133" s="767">
        <v>5452983.3799999999</v>
      </c>
      <c r="H133" s="767">
        <v>5452983.3799999999</v>
      </c>
      <c r="I133" s="767">
        <v>3418101.66</v>
      </c>
      <c r="J133" s="767">
        <v>3418101.66</v>
      </c>
      <c r="K133" s="767">
        <v>0</v>
      </c>
      <c r="L133" s="768">
        <v>0</v>
      </c>
    </row>
    <row r="134" spans="1:12" ht="23.25" customHeight="1" x14ac:dyDescent="0.2">
      <c r="A134" s="769">
        <v>321</v>
      </c>
      <c r="B134" s="770" t="s">
        <v>174</v>
      </c>
      <c r="C134" s="767">
        <v>516000</v>
      </c>
      <c r="D134" s="767">
        <v>39049.839999999997</v>
      </c>
      <c r="E134" s="767">
        <v>0</v>
      </c>
      <c r="F134" s="767">
        <v>555049.84</v>
      </c>
      <c r="G134" s="767">
        <v>555049.84</v>
      </c>
      <c r="H134" s="767">
        <v>555049.84</v>
      </c>
      <c r="I134" s="767">
        <v>555049.84</v>
      </c>
      <c r="J134" s="767">
        <v>555049.84</v>
      </c>
      <c r="K134" s="767">
        <v>0</v>
      </c>
      <c r="L134" s="768">
        <v>0</v>
      </c>
    </row>
    <row r="135" spans="1:12" ht="23.25" customHeight="1" x14ac:dyDescent="0.2">
      <c r="A135" s="771">
        <v>32101</v>
      </c>
      <c r="B135" s="772" t="s">
        <v>123</v>
      </c>
      <c r="C135" s="773">
        <v>516000</v>
      </c>
      <c r="D135" s="773">
        <v>39049.839999999997</v>
      </c>
      <c r="E135" s="773">
        <v>0</v>
      </c>
      <c r="F135" s="773">
        <v>555049.84</v>
      </c>
      <c r="G135" s="773">
        <v>555049.84</v>
      </c>
      <c r="H135" s="773">
        <v>555049.84</v>
      </c>
      <c r="I135" s="773">
        <v>555049.84</v>
      </c>
      <c r="J135" s="773">
        <v>555049.84</v>
      </c>
      <c r="K135" s="773">
        <v>0</v>
      </c>
      <c r="L135" s="774">
        <v>0</v>
      </c>
    </row>
    <row r="136" spans="1:12" ht="23.25" customHeight="1" x14ac:dyDescent="0.2">
      <c r="A136" s="769">
        <v>322</v>
      </c>
      <c r="B136" s="770" t="s">
        <v>175</v>
      </c>
      <c r="C136" s="767">
        <v>2314315.44</v>
      </c>
      <c r="D136" s="767">
        <v>0</v>
      </c>
      <c r="E136" s="767">
        <v>504330.67</v>
      </c>
      <c r="F136" s="767">
        <v>1809984.77</v>
      </c>
      <c r="G136" s="767">
        <v>1809984.77</v>
      </c>
      <c r="H136" s="767">
        <v>1809984.77</v>
      </c>
      <c r="I136" s="767">
        <v>232671.66</v>
      </c>
      <c r="J136" s="767">
        <v>232671.66</v>
      </c>
      <c r="K136" s="767">
        <v>0</v>
      </c>
      <c r="L136" s="768">
        <v>0</v>
      </c>
    </row>
    <row r="137" spans="1:12" ht="23.25" customHeight="1" x14ac:dyDescent="0.2">
      <c r="A137" s="771">
        <v>32201</v>
      </c>
      <c r="B137" s="772" t="s">
        <v>124</v>
      </c>
      <c r="C137" s="773">
        <v>2314315.44</v>
      </c>
      <c r="D137" s="773">
        <v>0</v>
      </c>
      <c r="E137" s="773">
        <v>504330.67</v>
      </c>
      <c r="F137" s="773">
        <v>1809984.77</v>
      </c>
      <c r="G137" s="773">
        <v>1809984.77</v>
      </c>
      <c r="H137" s="773">
        <v>1809984.77</v>
      </c>
      <c r="I137" s="773">
        <v>232671.66</v>
      </c>
      <c r="J137" s="773">
        <v>232671.66</v>
      </c>
      <c r="K137" s="773">
        <v>0</v>
      </c>
      <c r="L137" s="774">
        <v>0</v>
      </c>
    </row>
    <row r="138" spans="1:12" ht="23.25" customHeight="1" x14ac:dyDescent="0.2">
      <c r="A138" s="769">
        <v>323</v>
      </c>
      <c r="B138" s="770" t="s">
        <v>1563</v>
      </c>
      <c r="C138" s="767">
        <v>934641.48</v>
      </c>
      <c r="D138" s="767">
        <v>49569.52</v>
      </c>
      <c r="E138" s="767">
        <v>0</v>
      </c>
      <c r="F138" s="767">
        <v>984211</v>
      </c>
      <c r="G138" s="767">
        <v>984211</v>
      </c>
      <c r="H138" s="767">
        <v>984211</v>
      </c>
      <c r="I138" s="767">
        <v>700642.39</v>
      </c>
      <c r="J138" s="767">
        <v>700642.39</v>
      </c>
      <c r="K138" s="767">
        <v>0</v>
      </c>
      <c r="L138" s="768">
        <v>0</v>
      </c>
    </row>
    <row r="139" spans="1:12" ht="23.25" customHeight="1" x14ac:dyDescent="0.2">
      <c r="A139" s="771">
        <v>32301</v>
      </c>
      <c r="B139" s="772" t="s">
        <v>1564</v>
      </c>
      <c r="C139" s="773">
        <v>934641.48</v>
      </c>
      <c r="D139" s="773">
        <v>49569.52</v>
      </c>
      <c r="E139" s="773">
        <v>0</v>
      </c>
      <c r="F139" s="773">
        <v>984211</v>
      </c>
      <c r="G139" s="773">
        <v>984211</v>
      </c>
      <c r="H139" s="773">
        <v>984211</v>
      </c>
      <c r="I139" s="773">
        <v>700642.39</v>
      </c>
      <c r="J139" s="773">
        <v>700642.39</v>
      </c>
      <c r="K139" s="773">
        <v>0</v>
      </c>
      <c r="L139" s="774">
        <v>0</v>
      </c>
    </row>
    <row r="140" spans="1:12" ht="23.25" customHeight="1" x14ac:dyDescent="0.2">
      <c r="A140" s="769">
        <v>325</v>
      </c>
      <c r="B140" s="770" t="s">
        <v>1565</v>
      </c>
      <c r="C140" s="767">
        <v>189000</v>
      </c>
      <c r="D140" s="767">
        <v>125292.02</v>
      </c>
      <c r="E140" s="767">
        <v>0</v>
      </c>
      <c r="F140" s="767">
        <v>314292.02</v>
      </c>
      <c r="G140" s="767">
        <v>314292.02</v>
      </c>
      <c r="H140" s="767">
        <v>314292.02</v>
      </c>
      <c r="I140" s="767">
        <v>314292.02</v>
      </c>
      <c r="J140" s="767">
        <v>314292.02</v>
      </c>
      <c r="K140" s="767">
        <v>0</v>
      </c>
      <c r="L140" s="768">
        <v>0</v>
      </c>
    </row>
    <row r="141" spans="1:12" ht="23.25" customHeight="1" x14ac:dyDescent="0.2">
      <c r="A141" s="771">
        <v>32501</v>
      </c>
      <c r="B141" s="772" t="s">
        <v>1566</v>
      </c>
      <c r="C141" s="773">
        <v>189000</v>
      </c>
      <c r="D141" s="773">
        <v>125292.02</v>
      </c>
      <c r="E141" s="773">
        <v>0</v>
      </c>
      <c r="F141" s="773">
        <v>314292.02</v>
      </c>
      <c r="G141" s="773">
        <v>314292.02</v>
      </c>
      <c r="H141" s="773">
        <v>314292.02</v>
      </c>
      <c r="I141" s="773">
        <v>314292.02</v>
      </c>
      <c r="J141" s="773">
        <v>314292.02</v>
      </c>
      <c r="K141" s="773">
        <v>0</v>
      </c>
      <c r="L141" s="774">
        <v>0</v>
      </c>
    </row>
    <row r="142" spans="1:12" ht="23.25" customHeight="1" x14ac:dyDescent="0.2">
      <c r="A142" s="769">
        <v>326</v>
      </c>
      <c r="B142" s="770" t="s">
        <v>1567</v>
      </c>
      <c r="C142" s="767">
        <v>3150000</v>
      </c>
      <c r="D142" s="767">
        <v>0</v>
      </c>
      <c r="E142" s="767">
        <v>1360554.25</v>
      </c>
      <c r="F142" s="767">
        <v>1789445.75</v>
      </c>
      <c r="G142" s="767">
        <v>1789445.75</v>
      </c>
      <c r="H142" s="767">
        <v>1789445.75</v>
      </c>
      <c r="I142" s="767">
        <v>1615445.75</v>
      </c>
      <c r="J142" s="767">
        <v>1615445.75</v>
      </c>
      <c r="K142" s="767">
        <v>0</v>
      </c>
      <c r="L142" s="768">
        <v>0</v>
      </c>
    </row>
    <row r="143" spans="1:12" ht="23.25" customHeight="1" x14ac:dyDescent="0.2">
      <c r="A143" s="771">
        <v>32601</v>
      </c>
      <c r="B143" s="772" t="s">
        <v>1568</v>
      </c>
      <c r="C143" s="773">
        <v>3150000</v>
      </c>
      <c r="D143" s="773">
        <v>0</v>
      </c>
      <c r="E143" s="773">
        <v>1360554.25</v>
      </c>
      <c r="F143" s="773">
        <v>1789445.75</v>
      </c>
      <c r="G143" s="773">
        <v>1789445.75</v>
      </c>
      <c r="H143" s="773">
        <v>1789445.75</v>
      </c>
      <c r="I143" s="773">
        <v>1615445.75</v>
      </c>
      <c r="J143" s="773">
        <v>1615445.75</v>
      </c>
      <c r="K143" s="773">
        <v>0</v>
      </c>
      <c r="L143" s="774">
        <v>0</v>
      </c>
    </row>
    <row r="144" spans="1:12" ht="23.25" customHeight="1" x14ac:dyDescent="0.2">
      <c r="A144" s="769">
        <v>3300</v>
      </c>
      <c r="B144" s="770" t="s">
        <v>1569</v>
      </c>
      <c r="C144" s="767">
        <v>12709200</v>
      </c>
      <c r="D144" s="767">
        <v>1864995.52</v>
      </c>
      <c r="E144" s="767">
        <v>2393803.4300000002</v>
      </c>
      <c r="F144" s="767">
        <v>12180392.09</v>
      </c>
      <c r="G144" s="767">
        <v>12159824.510000002</v>
      </c>
      <c r="H144" s="767">
        <v>12159824.510000002</v>
      </c>
      <c r="I144" s="767">
        <v>11572333.68</v>
      </c>
      <c r="J144" s="767">
        <v>11572333.68</v>
      </c>
      <c r="K144" s="767">
        <v>20567.579999998212</v>
      </c>
      <c r="L144" s="768">
        <v>0.16885811103637643</v>
      </c>
    </row>
    <row r="145" spans="1:12" ht="23.25" customHeight="1" x14ac:dyDescent="0.2">
      <c r="A145" s="769">
        <v>331</v>
      </c>
      <c r="B145" s="770" t="s">
        <v>1570</v>
      </c>
      <c r="C145" s="767">
        <v>6413600</v>
      </c>
      <c r="D145" s="767">
        <v>0</v>
      </c>
      <c r="E145" s="767">
        <v>269710.19</v>
      </c>
      <c r="F145" s="767">
        <v>6143889.8099999996</v>
      </c>
      <c r="G145" s="767">
        <v>6123322.2300000004</v>
      </c>
      <c r="H145" s="767">
        <v>6123322.2300000004</v>
      </c>
      <c r="I145" s="767">
        <v>5666435.3799999999</v>
      </c>
      <c r="J145" s="767">
        <v>5666435.3799999999</v>
      </c>
      <c r="K145" s="767">
        <v>20567.579999999143</v>
      </c>
      <c r="L145" s="768">
        <v>0.33476479292520295</v>
      </c>
    </row>
    <row r="146" spans="1:12" ht="23.25" customHeight="1" x14ac:dyDescent="0.2">
      <c r="A146" s="771">
        <v>33101</v>
      </c>
      <c r="B146" s="772" t="s">
        <v>1571</v>
      </c>
      <c r="C146" s="773">
        <v>6413600</v>
      </c>
      <c r="D146" s="773">
        <v>0</v>
      </c>
      <c r="E146" s="773">
        <v>269710.19</v>
      </c>
      <c r="F146" s="773">
        <v>6143889.8099999996</v>
      </c>
      <c r="G146" s="773">
        <v>6123322.2300000004</v>
      </c>
      <c r="H146" s="773">
        <v>6123322.2300000004</v>
      </c>
      <c r="I146" s="773">
        <v>5666435.3799999999</v>
      </c>
      <c r="J146" s="773">
        <v>5666435.3799999999</v>
      </c>
      <c r="K146" s="773">
        <v>20567.579999999143</v>
      </c>
      <c r="L146" s="774">
        <v>0.33476479292520295</v>
      </c>
    </row>
    <row r="147" spans="1:12" ht="23.25" customHeight="1" x14ac:dyDescent="0.2">
      <c r="A147" s="769">
        <v>333</v>
      </c>
      <c r="B147" s="770" t="s">
        <v>1572</v>
      </c>
      <c r="C147" s="767">
        <v>1147800</v>
      </c>
      <c r="D147" s="767">
        <v>185542.92</v>
      </c>
      <c r="E147" s="767">
        <v>27556.02</v>
      </c>
      <c r="F147" s="767">
        <v>1305786.8999999999</v>
      </c>
      <c r="G147" s="767">
        <v>1305786.8999999999</v>
      </c>
      <c r="H147" s="767">
        <v>1305786.8999999999</v>
      </c>
      <c r="I147" s="767">
        <v>1255182.9000000001</v>
      </c>
      <c r="J147" s="767">
        <v>1255182.9000000001</v>
      </c>
      <c r="K147" s="767">
        <v>0</v>
      </c>
      <c r="L147" s="768">
        <v>0</v>
      </c>
    </row>
    <row r="148" spans="1:12" ht="23.25" customHeight="1" x14ac:dyDescent="0.2">
      <c r="A148" s="771">
        <v>33301</v>
      </c>
      <c r="B148" s="772" t="s">
        <v>1573</v>
      </c>
      <c r="C148" s="773">
        <v>290400</v>
      </c>
      <c r="D148" s="773">
        <v>0</v>
      </c>
      <c r="E148" s="773">
        <v>26356.02</v>
      </c>
      <c r="F148" s="773">
        <v>264043.98</v>
      </c>
      <c r="G148" s="773">
        <v>264043.98</v>
      </c>
      <c r="H148" s="773">
        <v>264043.98</v>
      </c>
      <c r="I148" s="773">
        <v>213439.98</v>
      </c>
      <c r="J148" s="773">
        <v>213439.98</v>
      </c>
      <c r="K148" s="773">
        <v>0</v>
      </c>
      <c r="L148" s="774">
        <v>0</v>
      </c>
    </row>
    <row r="149" spans="1:12" ht="23.25" customHeight="1" x14ac:dyDescent="0.2">
      <c r="A149" s="771">
        <v>33302</v>
      </c>
      <c r="B149" s="772" t="s">
        <v>1574</v>
      </c>
      <c r="C149" s="773">
        <v>856200</v>
      </c>
      <c r="D149" s="773">
        <v>185542.92</v>
      </c>
      <c r="E149" s="773">
        <v>0</v>
      </c>
      <c r="F149" s="773">
        <v>1041742.92</v>
      </c>
      <c r="G149" s="773">
        <v>1041742.92</v>
      </c>
      <c r="H149" s="773">
        <v>1041742.92</v>
      </c>
      <c r="I149" s="773">
        <v>1041742.92</v>
      </c>
      <c r="J149" s="773">
        <v>1041742.92</v>
      </c>
      <c r="K149" s="773">
        <v>0</v>
      </c>
      <c r="L149" s="774">
        <v>0</v>
      </c>
    </row>
    <row r="150" spans="1:12" ht="23.25" customHeight="1" x14ac:dyDescent="0.2">
      <c r="A150" s="771">
        <v>33303</v>
      </c>
      <c r="B150" s="772" t="s">
        <v>1575</v>
      </c>
      <c r="C150" s="773">
        <v>1200</v>
      </c>
      <c r="D150" s="773">
        <v>0</v>
      </c>
      <c r="E150" s="773">
        <v>1200</v>
      </c>
      <c r="F150" s="773">
        <v>0</v>
      </c>
      <c r="G150" s="773">
        <v>0</v>
      </c>
      <c r="H150" s="773">
        <v>0</v>
      </c>
      <c r="I150" s="773">
        <v>0</v>
      </c>
      <c r="J150" s="773">
        <v>0</v>
      </c>
      <c r="K150" s="773">
        <v>0</v>
      </c>
      <c r="L150" s="774">
        <v>0</v>
      </c>
    </row>
    <row r="151" spans="1:12" ht="23.25" customHeight="1" x14ac:dyDescent="0.2">
      <c r="A151" s="769">
        <v>334</v>
      </c>
      <c r="B151" s="770" t="s">
        <v>176</v>
      </c>
      <c r="C151" s="767">
        <v>4843600</v>
      </c>
      <c r="D151" s="767">
        <v>0</v>
      </c>
      <c r="E151" s="767">
        <v>1945504.03</v>
      </c>
      <c r="F151" s="767">
        <v>2898095.9699999997</v>
      </c>
      <c r="G151" s="767">
        <v>2898095.97</v>
      </c>
      <c r="H151" s="767">
        <v>2898095.97</v>
      </c>
      <c r="I151" s="767">
        <v>2818095.99</v>
      </c>
      <c r="J151" s="767">
        <v>2818095.99</v>
      </c>
      <c r="K151" s="767">
        <v>0</v>
      </c>
      <c r="L151" s="768">
        <v>0</v>
      </c>
    </row>
    <row r="152" spans="1:12" ht="23.25" customHeight="1" x14ac:dyDescent="0.2">
      <c r="A152" s="771">
        <v>33401</v>
      </c>
      <c r="B152" s="772" t="s">
        <v>1576</v>
      </c>
      <c r="C152" s="773">
        <v>4843600</v>
      </c>
      <c r="D152" s="773">
        <v>0</v>
      </c>
      <c r="E152" s="773">
        <v>1945504.03</v>
      </c>
      <c r="F152" s="773">
        <v>2898095.9699999997</v>
      </c>
      <c r="G152" s="773">
        <v>2898095.97</v>
      </c>
      <c r="H152" s="773">
        <v>2898095.97</v>
      </c>
      <c r="I152" s="773">
        <v>2818095.99</v>
      </c>
      <c r="J152" s="773">
        <v>2818095.99</v>
      </c>
      <c r="K152" s="773">
        <v>0</v>
      </c>
      <c r="L152" s="774">
        <v>0</v>
      </c>
    </row>
    <row r="153" spans="1:12" ht="23.25" customHeight="1" x14ac:dyDescent="0.2">
      <c r="A153" s="769">
        <v>336</v>
      </c>
      <c r="B153" s="770" t="s">
        <v>1577</v>
      </c>
      <c r="C153" s="767">
        <v>304200</v>
      </c>
      <c r="D153" s="767">
        <v>0</v>
      </c>
      <c r="E153" s="767">
        <v>151033.19</v>
      </c>
      <c r="F153" s="767">
        <v>153166.81</v>
      </c>
      <c r="G153" s="767">
        <v>153166.81</v>
      </c>
      <c r="H153" s="767">
        <v>153166.81</v>
      </c>
      <c r="I153" s="767">
        <v>153166.81</v>
      </c>
      <c r="J153" s="767">
        <v>153166.81</v>
      </c>
      <c r="K153" s="767">
        <v>0</v>
      </c>
      <c r="L153" s="768">
        <v>0</v>
      </c>
    </row>
    <row r="154" spans="1:12" ht="23.25" customHeight="1" x14ac:dyDescent="0.2">
      <c r="A154" s="771">
        <v>33603</v>
      </c>
      <c r="B154" s="772" t="s">
        <v>1578</v>
      </c>
      <c r="C154" s="773">
        <v>104200</v>
      </c>
      <c r="D154" s="773">
        <v>0</v>
      </c>
      <c r="E154" s="773">
        <v>45515</v>
      </c>
      <c r="F154" s="773">
        <v>58685</v>
      </c>
      <c r="G154" s="773">
        <v>58685</v>
      </c>
      <c r="H154" s="773">
        <v>58685</v>
      </c>
      <c r="I154" s="773">
        <v>58685</v>
      </c>
      <c r="J154" s="773">
        <v>58685</v>
      </c>
      <c r="K154" s="773">
        <v>0</v>
      </c>
      <c r="L154" s="774">
        <v>0</v>
      </c>
    </row>
    <row r="155" spans="1:12" ht="23.25" customHeight="1" x14ac:dyDescent="0.2">
      <c r="A155" s="771">
        <v>33604</v>
      </c>
      <c r="B155" s="772" t="s">
        <v>1579</v>
      </c>
      <c r="C155" s="773">
        <v>200000</v>
      </c>
      <c r="D155" s="773">
        <v>0</v>
      </c>
      <c r="E155" s="773">
        <v>105518.19</v>
      </c>
      <c r="F155" s="773">
        <v>94481.81</v>
      </c>
      <c r="G155" s="773">
        <v>94481.81</v>
      </c>
      <c r="H155" s="773">
        <v>94481.81</v>
      </c>
      <c r="I155" s="773">
        <v>94481.81</v>
      </c>
      <c r="J155" s="773">
        <v>94481.81</v>
      </c>
      <c r="K155" s="773">
        <v>0</v>
      </c>
      <c r="L155" s="774">
        <v>0</v>
      </c>
    </row>
    <row r="156" spans="1:12" ht="23.25" customHeight="1" x14ac:dyDescent="0.2">
      <c r="A156" s="769">
        <v>339</v>
      </c>
      <c r="B156" s="770" t="s">
        <v>1580</v>
      </c>
      <c r="C156" s="767">
        <v>0</v>
      </c>
      <c r="D156" s="767">
        <v>1679452.6</v>
      </c>
      <c r="E156" s="767">
        <v>0</v>
      </c>
      <c r="F156" s="767">
        <v>1679452.6</v>
      </c>
      <c r="G156" s="767">
        <v>1679452.6</v>
      </c>
      <c r="H156" s="767">
        <v>1679452.6</v>
      </c>
      <c r="I156" s="767">
        <v>1679452.6</v>
      </c>
      <c r="J156" s="767">
        <v>1679452.6</v>
      </c>
      <c r="K156" s="767">
        <v>0</v>
      </c>
      <c r="L156" s="768">
        <v>0</v>
      </c>
    </row>
    <row r="157" spans="1:12" ht="23.25" customHeight="1" x14ac:dyDescent="0.2">
      <c r="A157" s="771">
        <v>33902</v>
      </c>
      <c r="B157" s="772" t="s">
        <v>1581</v>
      </c>
      <c r="C157" s="773">
        <v>0</v>
      </c>
      <c r="D157" s="773">
        <v>1679452.6</v>
      </c>
      <c r="E157" s="773">
        <v>0</v>
      </c>
      <c r="F157" s="773">
        <v>1679452.6</v>
      </c>
      <c r="G157" s="773">
        <v>1679452.6</v>
      </c>
      <c r="H157" s="773">
        <v>1679452.6</v>
      </c>
      <c r="I157" s="773">
        <v>1679452.6</v>
      </c>
      <c r="J157" s="773">
        <v>1679452.6</v>
      </c>
      <c r="K157" s="773">
        <v>0</v>
      </c>
      <c r="L157" s="774">
        <v>0</v>
      </c>
    </row>
    <row r="158" spans="1:12" ht="23.25" customHeight="1" x14ac:dyDescent="0.2">
      <c r="A158" s="769">
        <v>3400</v>
      </c>
      <c r="B158" s="770" t="s">
        <v>1582</v>
      </c>
      <c r="C158" s="767">
        <v>810000</v>
      </c>
      <c r="D158" s="767">
        <v>0</v>
      </c>
      <c r="E158" s="767">
        <v>126937.76000000001</v>
      </c>
      <c r="F158" s="767">
        <v>683062.24</v>
      </c>
      <c r="G158" s="767">
        <v>727863.96</v>
      </c>
      <c r="H158" s="767">
        <v>727863.96</v>
      </c>
      <c r="I158" s="767">
        <v>726947.85</v>
      </c>
      <c r="J158" s="767">
        <v>726947.85</v>
      </c>
      <c r="K158" s="767">
        <v>-44801.719999999972</v>
      </c>
      <c r="L158" s="768">
        <v>-6.5589513482695176</v>
      </c>
    </row>
    <row r="159" spans="1:12" ht="23.25" customHeight="1" x14ac:dyDescent="0.2">
      <c r="A159" s="769">
        <v>341</v>
      </c>
      <c r="B159" s="770" t="s">
        <v>301</v>
      </c>
      <c r="C159" s="767">
        <v>650000</v>
      </c>
      <c r="D159" s="767">
        <v>0</v>
      </c>
      <c r="E159" s="767">
        <v>22658.49</v>
      </c>
      <c r="F159" s="767">
        <v>627341.51</v>
      </c>
      <c r="G159" s="767">
        <v>672143.23</v>
      </c>
      <c r="H159" s="767">
        <v>672143.23</v>
      </c>
      <c r="I159" s="767">
        <v>672143.23</v>
      </c>
      <c r="J159" s="767">
        <v>672143.23</v>
      </c>
      <c r="K159" s="767">
        <v>-44801.719999999972</v>
      </c>
      <c r="L159" s="768">
        <v>-7.1415200948523188</v>
      </c>
    </row>
    <row r="160" spans="1:12" ht="23.25" customHeight="1" x14ac:dyDescent="0.2">
      <c r="A160" s="771">
        <v>34101</v>
      </c>
      <c r="B160" s="772" t="s">
        <v>1583</v>
      </c>
      <c r="C160" s="773">
        <v>650000</v>
      </c>
      <c r="D160" s="773">
        <v>0</v>
      </c>
      <c r="E160" s="773">
        <v>22658.49</v>
      </c>
      <c r="F160" s="773">
        <v>627341.51</v>
      </c>
      <c r="G160" s="773">
        <v>672143.23</v>
      </c>
      <c r="H160" s="773">
        <v>672143.23</v>
      </c>
      <c r="I160" s="773">
        <v>672143.23</v>
      </c>
      <c r="J160" s="773">
        <v>672143.23</v>
      </c>
      <c r="K160" s="773">
        <v>-44801.719999999972</v>
      </c>
      <c r="L160" s="774">
        <v>-7.1415200948523188</v>
      </c>
    </row>
    <row r="161" spans="1:12" ht="23.25" customHeight="1" x14ac:dyDescent="0.2">
      <c r="A161" s="769">
        <v>345</v>
      </c>
      <c r="B161" s="770" t="s">
        <v>178</v>
      </c>
      <c r="C161" s="767">
        <v>7200</v>
      </c>
      <c r="D161" s="767">
        <v>0</v>
      </c>
      <c r="E161" s="767">
        <v>7200</v>
      </c>
      <c r="F161" s="767">
        <v>0</v>
      </c>
      <c r="G161" s="767">
        <v>0</v>
      </c>
      <c r="H161" s="767">
        <v>0</v>
      </c>
      <c r="I161" s="767">
        <v>0</v>
      </c>
      <c r="J161" s="767">
        <v>0</v>
      </c>
      <c r="K161" s="767">
        <v>0</v>
      </c>
      <c r="L161" s="768">
        <v>0</v>
      </c>
    </row>
    <row r="162" spans="1:12" ht="23.25" customHeight="1" x14ac:dyDescent="0.2">
      <c r="A162" s="771">
        <v>34501</v>
      </c>
      <c r="B162" s="772" t="s">
        <v>1584</v>
      </c>
      <c r="C162" s="773">
        <v>7200</v>
      </c>
      <c r="D162" s="773">
        <v>0</v>
      </c>
      <c r="E162" s="773">
        <v>7200</v>
      </c>
      <c r="F162" s="773">
        <v>0</v>
      </c>
      <c r="G162" s="773">
        <v>0</v>
      </c>
      <c r="H162" s="773">
        <v>0</v>
      </c>
      <c r="I162" s="773">
        <v>0</v>
      </c>
      <c r="J162" s="773">
        <v>0</v>
      </c>
      <c r="K162" s="773">
        <v>0</v>
      </c>
      <c r="L162" s="774">
        <v>0</v>
      </c>
    </row>
    <row r="163" spans="1:12" ht="23.25" customHeight="1" x14ac:dyDescent="0.2">
      <c r="A163" s="769">
        <v>347</v>
      </c>
      <c r="B163" s="770" t="s">
        <v>179</v>
      </c>
      <c r="C163" s="767">
        <v>152800</v>
      </c>
      <c r="D163" s="767">
        <v>0</v>
      </c>
      <c r="E163" s="767">
        <v>97079.27</v>
      </c>
      <c r="F163" s="767">
        <v>55720.729999999996</v>
      </c>
      <c r="G163" s="767">
        <v>55720.73</v>
      </c>
      <c r="H163" s="767">
        <v>55720.73</v>
      </c>
      <c r="I163" s="767">
        <v>54804.62</v>
      </c>
      <c r="J163" s="767">
        <v>54804.62</v>
      </c>
      <c r="K163" s="767">
        <v>0</v>
      </c>
      <c r="L163" s="768">
        <v>0</v>
      </c>
    </row>
    <row r="164" spans="1:12" ht="23.25" customHeight="1" x14ac:dyDescent="0.2">
      <c r="A164" s="771">
        <v>34701</v>
      </c>
      <c r="B164" s="772" t="s">
        <v>113</v>
      </c>
      <c r="C164" s="773">
        <v>152800</v>
      </c>
      <c r="D164" s="773">
        <v>0</v>
      </c>
      <c r="E164" s="773">
        <v>97079.27</v>
      </c>
      <c r="F164" s="773">
        <v>55720.729999999996</v>
      </c>
      <c r="G164" s="773">
        <v>55720.73</v>
      </c>
      <c r="H164" s="773">
        <v>55720.73</v>
      </c>
      <c r="I164" s="773">
        <v>54804.62</v>
      </c>
      <c r="J164" s="773">
        <v>54804.62</v>
      </c>
      <c r="K164" s="773">
        <v>0</v>
      </c>
      <c r="L164" s="774">
        <v>0</v>
      </c>
    </row>
    <row r="165" spans="1:12" ht="23.25" customHeight="1" x14ac:dyDescent="0.2">
      <c r="A165" s="769">
        <v>3500</v>
      </c>
      <c r="B165" s="770" t="s">
        <v>1585</v>
      </c>
      <c r="C165" s="767">
        <v>28319200</v>
      </c>
      <c r="D165" s="767">
        <v>306994</v>
      </c>
      <c r="E165" s="767">
        <v>1853931.42</v>
      </c>
      <c r="F165" s="767">
        <v>26772262.579999998</v>
      </c>
      <c r="G165" s="767">
        <v>26319164.979999997</v>
      </c>
      <c r="H165" s="767">
        <v>26231126.109999999</v>
      </c>
      <c r="I165" s="767">
        <v>14997295.15</v>
      </c>
      <c r="J165" s="767">
        <v>14997295.15</v>
      </c>
      <c r="K165" s="767">
        <v>541136.46999999881</v>
      </c>
      <c r="L165" s="768">
        <v>2.0212578910093706</v>
      </c>
    </row>
    <row r="166" spans="1:12" ht="23.25" customHeight="1" x14ac:dyDescent="0.2">
      <c r="A166" s="769">
        <v>351</v>
      </c>
      <c r="B166" s="770" t="s">
        <v>1586</v>
      </c>
      <c r="C166" s="767">
        <v>519000</v>
      </c>
      <c r="D166" s="767">
        <v>87000</v>
      </c>
      <c r="E166" s="767">
        <v>307766.59000000003</v>
      </c>
      <c r="F166" s="767">
        <v>298233.40999999997</v>
      </c>
      <c r="G166" s="767">
        <v>297233.41000000003</v>
      </c>
      <c r="H166" s="767">
        <v>297233.41000000003</v>
      </c>
      <c r="I166" s="767">
        <v>279745.64</v>
      </c>
      <c r="J166" s="767">
        <v>279745.64</v>
      </c>
      <c r="K166" s="767">
        <v>999.99999999994179</v>
      </c>
      <c r="L166" s="768">
        <v>0.33530783824654048</v>
      </c>
    </row>
    <row r="167" spans="1:12" ht="23.25" customHeight="1" x14ac:dyDescent="0.2">
      <c r="A167" s="771">
        <v>35101</v>
      </c>
      <c r="B167" s="772" t="s">
        <v>1587</v>
      </c>
      <c r="C167" s="773">
        <v>517000</v>
      </c>
      <c r="D167" s="773">
        <v>0</v>
      </c>
      <c r="E167" s="773">
        <v>305766.59000000003</v>
      </c>
      <c r="F167" s="773">
        <v>211233.40999999997</v>
      </c>
      <c r="G167" s="773">
        <v>210233.41</v>
      </c>
      <c r="H167" s="773">
        <v>210233.41</v>
      </c>
      <c r="I167" s="773">
        <v>192745.64</v>
      </c>
      <c r="J167" s="773">
        <v>192745.64</v>
      </c>
      <c r="K167" s="773">
        <v>999.9999999999709</v>
      </c>
      <c r="L167" s="774">
        <v>0.4734099591537016</v>
      </c>
    </row>
    <row r="168" spans="1:12" ht="23.25" customHeight="1" x14ac:dyDescent="0.2">
      <c r="A168" s="771">
        <v>35105</v>
      </c>
      <c r="B168" s="772" t="s">
        <v>1588</v>
      </c>
      <c r="C168" s="773">
        <v>0</v>
      </c>
      <c r="D168" s="773">
        <v>87000</v>
      </c>
      <c r="E168" s="773">
        <v>0</v>
      </c>
      <c r="F168" s="773">
        <v>87000</v>
      </c>
      <c r="G168" s="773">
        <v>87000</v>
      </c>
      <c r="H168" s="773">
        <v>87000</v>
      </c>
      <c r="I168" s="773">
        <v>87000</v>
      </c>
      <c r="J168" s="773">
        <v>87000</v>
      </c>
      <c r="K168" s="773">
        <v>0</v>
      </c>
      <c r="L168" s="774">
        <v>0</v>
      </c>
    </row>
    <row r="169" spans="1:12" ht="23.25" customHeight="1" x14ac:dyDescent="0.2">
      <c r="A169" s="771">
        <v>35108</v>
      </c>
      <c r="B169" s="772" t="s">
        <v>1589</v>
      </c>
      <c r="C169" s="773">
        <v>2000</v>
      </c>
      <c r="D169" s="773">
        <v>0</v>
      </c>
      <c r="E169" s="773">
        <v>2000</v>
      </c>
      <c r="F169" s="773">
        <v>0</v>
      </c>
      <c r="G169" s="773">
        <v>0</v>
      </c>
      <c r="H169" s="773">
        <v>0</v>
      </c>
      <c r="I169" s="773">
        <v>0</v>
      </c>
      <c r="J169" s="773">
        <v>0</v>
      </c>
      <c r="K169" s="773">
        <v>0</v>
      </c>
      <c r="L169" s="774">
        <v>0</v>
      </c>
    </row>
    <row r="170" spans="1:12" ht="23.25" customHeight="1" x14ac:dyDescent="0.2">
      <c r="A170" s="769">
        <v>352</v>
      </c>
      <c r="B170" s="770" t="s">
        <v>1590</v>
      </c>
      <c r="C170" s="767">
        <v>165800</v>
      </c>
      <c r="D170" s="767">
        <v>0</v>
      </c>
      <c r="E170" s="767">
        <v>37845.32</v>
      </c>
      <c r="F170" s="767">
        <v>127954.68</v>
      </c>
      <c r="G170" s="767">
        <v>127954.68</v>
      </c>
      <c r="H170" s="767">
        <v>127954.68</v>
      </c>
      <c r="I170" s="767">
        <v>70036.679999999993</v>
      </c>
      <c r="J170" s="767">
        <v>70036.679999999993</v>
      </c>
      <c r="K170" s="767">
        <v>0</v>
      </c>
      <c r="L170" s="768">
        <v>0</v>
      </c>
    </row>
    <row r="171" spans="1:12" ht="23.25" customHeight="1" x14ac:dyDescent="0.2">
      <c r="A171" s="771">
        <v>35201</v>
      </c>
      <c r="B171" s="772" t="s">
        <v>1587</v>
      </c>
      <c r="C171" s="773">
        <v>165800</v>
      </c>
      <c r="D171" s="773">
        <v>0</v>
      </c>
      <c r="E171" s="773">
        <v>37845.32</v>
      </c>
      <c r="F171" s="773">
        <v>127954.68</v>
      </c>
      <c r="G171" s="773">
        <v>127954.68</v>
      </c>
      <c r="H171" s="773">
        <v>127954.68</v>
      </c>
      <c r="I171" s="773">
        <v>70036.679999999993</v>
      </c>
      <c r="J171" s="773">
        <v>70036.679999999993</v>
      </c>
      <c r="K171" s="773">
        <v>0</v>
      </c>
      <c r="L171" s="774">
        <v>0</v>
      </c>
    </row>
    <row r="172" spans="1:12" ht="23.25" customHeight="1" x14ac:dyDescent="0.2">
      <c r="A172" s="769">
        <v>353</v>
      </c>
      <c r="B172" s="770" t="s">
        <v>1591</v>
      </c>
      <c r="C172" s="767">
        <v>51200</v>
      </c>
      <c r="D172" s="767">
        <v>250</v>
      </c>
      <c r="E172" s="767">
        <v>51200</v>
      </c>
      <c r="F172" s="767">
        <v>250</v>
      </c>
      <c r="G172" s="767">
        <v>250</v>
      </c>
      <c r="H172" s="767">
        <v>250</v>
      </c>
      <c r="I172" s="767">
        <v>250</v>
      </c>
      <c r="J172" s="767">
        <v>250</v>
      </c>
      <c r="K172" s="767">
        <v>0</v>
      </c>
      <c r="L172" s="768">
        <v>0</v>
      </c>
    </row>
    <row r="173" spans="1:12" ht="23.25" customHeight="1" x14ac:dyDescent="0.2">
      <c r="A173" s="771">
        <v>35301</v>
      </c>
      <c r="B173" s="772" t="s">
        <v>297</v>
      </c>
      <c r="C173" s="773">
        <v>51200</v>
      </c>
      <c r="D173" s="773">
        <v>0</v>
      </c>
      <c r="E173" s="773">
        <v>51200</v>
      </c>
      <c r="F173" s="773">
        <v>0</v>
      </c>
      <c r="G173" s="773">
        <v>0</v>
      </c>
      <c r="H173" s="773">
        <v>0</v>
      </c>
      <c r="I173" s="773">
        <v>0</v>
      </c>
      <c r="J173" s="773">
        <v>0</v>
      </c>
      <c r="K173" s="773">
        <v>0</v>
      </c>
      <c r="L173" s="774">
        <v>0</v>
      </c>
    </row>
    <row r="174" spans="1:12" ht="23.25" customHeight="1" x14ac:dyDescent="0.2">
      <c r="A174" s="771">
        <v>35302</v>
      </c>
      <c r="B174" s="772" t="s">
        <v>1587</v>
      </c>
      <c r="C174" s="773">
        <v>0</v>
      </c>
      <c r="D174" s="773">
        <v>250</v>
      </c>
      <c r="E174" s="773">
        <v>0</v>
      </c>
      <c r="F174" s="773">
        <v>250</v>
      </c>
      <c r="G174" s="773">
        <v>250</v>
      </c>
      <c r="H174" s="773">
        <v>250</v>
      </c>
      <c r="I174" s="773">
        <v>250</v>
      </c>
      <c r="J174" s="773">
        <v>250</v>
      </c>
      <c r="K174" s="773">
        <v>0</v>
      </c>
      <c r="L174" s="774">
        <v>0</v>
      </c>
    </row>
    <row r="175" spans="1:12" ht="23.25" customHeight="1" x14ac:dyDescent="0.2">
      <c r="A175" s="769">
        <v>355</v>
      </c>
      <c r="B175" s="770" t="s">
        <v>1592</v>
      </c>
      <c r="C175" s="767">
        <v>1469800</v>
      </c>
      <c r="D175" s="767">
        <v>0</v>
      </c>
      <c r="E175" s="767">
        <v>568985.64</v>
      </c>
      <c r="F175" s="767">
        <v>900814.36</v>
      </c>
      <c r="G175" s="767">
        <v>896754.36</v>
      </c>
      <c r="H175" s="767">
        <v>896754.36</v>
      </c>
      <c r="I175" s="767">
        <v>853718.02</v>
      </c>
      <c r="J175" s="767">
        <v>853718.02</v>
      </c>
      <c r="K175" s="767">
        <v>4060</v>
      </c>
      <c r="L175" s="768">
        <v>0.45070329473877396</v>
      </c>
    </row>
    <row r="176" spans="1:12" ht="23.25" customHeight="1" x14ac:dyDescent="0.2">
      <c r="A176" s="771">
        <v>35501</v>
      </c>
      <c r="B176" s="772" t="s">
        <v>1587</v>
      </c>
      <c r="C176" s="773">
        <v>1469800</v>
      </c>
      <c r="D176" s="773">
        <v>0</v>
      </c>
      <c r="E176" s="773">
        <v>568985.64</v>
      </c>
      <c r="F176" s="773">
        <v>900814.36</v>
      </c>
      <c r="G176" s="773">
        <v>896754.36</v>
      </c>
      <c r="H176" s="773">
        <v>896754.36</v>
      </c>
      <c r="I176" s="773">
        <v>853718.02</v>
      </c>
      <c r="J176" s="773">
        <v>853718.02</v>
      </c>
      <c r="K176" s="773">
        <v>4060</v>
      </c>
      <c r="L176" s="774">
        <v>0.45070329473877396</v>
      </c>
    </row>
    <row r="177" spans="1:12" ht="23.25" customHeight="1" x14ac:dyDescent="0.2">
      <c r="A177" s="769">
        <v>357</v>
      </c>
      <c r="B177" s="770" t="s">
        <v>1593</v>
      </c>
      <c r="C177" s="767">
        <v>51000</v>
      </c>
      <c r="D177" s="767">
        <v>0</v>
      </c>
      <c r="E177" s="767">
        <v>33769.870000000003</v>
      </c>
      <c r="F177" s="767">
        <v>17230.129999999997</v>
      </c>
      <c r="G177" s="767">
        <v>17230.13</v>
      </c>
      <c r="H177" s="767">
        <v>17230.13</v>
      </c>
      <c r="I177" s="767">
        <v>17230.13</v>
      </c>
      <c r="J177" s="767">
        <v>17230.13</v>
      </c>
      <c r="K177" s="767">
        <v>0</v>
      </c>
      <c r="L177" s="768">
        <v>0</v>
      </c>
    </row>
    <row r="178" spans="1:12" ht="23.25" customHeight="1" x14ac:dyDescent="0.2">
      <c r="A178" s="771">
        <v>35701</v>
      </c>
      <c r="B178" s="772" t="s">
        <v>1587</v>
      </c>
      <c r="C178" s="773">
        <v>51000</v>
      </c>
      <c r="D178" s="773">
        <v>0</v>
      </c>
      <c r="E178" s="773">
        <v>33769.870000000003</v>
      </c>
      <c r="F178" s="773">
        <v>17230.129999999997</v>
      </c>
      <c r="G178" s="773">
        <v>17230.13</v>
      </c>
      <c r="H178" s="773">
        <v>17230.13</v>
      </c>
      <c r="I178" s="773">
        <v>17230.13</v>
      </c>
      <c r="J178" s="773">
        <v>17230.13</v>
      </c>
      <c r="K178" s="773">
        <v>0</v>
      </c>
      <c r="L178" s="774">
        <v>0</v>
      </c>
    </row>
    <row r="179" spans="1:12" ht="23.25" customHeight="1" x14ac:dyDescent="0.2">
      <c r="A179" s="769">
        <v>358</v>
      </c>
      <c r="B179" s="770" t="s">
        <v>1594</v>
      </c>
      <c r="C179" s="767">
        <v>26000000</v>
      </c>
      <c r="D179" s="767">
        <v>0</v>
      </c>
      <c r="E179" s="767">
        <v>854364</v>
      </c>
      <c r="F179" s="767">
        <v>25145636</v>
      </c>
      <c r="G179" s="767">
        <v>24697598.399999999</v>
      </c>
      <c r="H179" s="767">
        <v>24609559.530000001</v>
      </c>
      <c r="I179" s="767">
        <v>13534280.68</v>
      </c>
      <c r="J179" s="767">
        <v>13534280.68</v>
      </c>
      <c r="K179" s="767">
        <v>536076.46999999881</v>
      </c>
      <c r="L179" s="768">
        <v>2.1318867019310979</v>
      </c>
    </row>
    <row r="180" spans="1:12" ht="23.25" customHeight="1" x14ac:dyDescent="0.2">
      <c r="A180" s="771">
        <v>35801</v>
      </c>
      <c r="B180" s="772" t="s">
        <v>1595</v>
      </c>
      <c r="C180" s="773">
        <v>26000000</v>
      </c>
      <c r="D180" s="773">
        <v>0</v>
      </c>
      <c r="E180" s="773">
        <v>854364</v>
      </c>
      <c r="F180" s="773">
        <v>25145636</v>
      </c>
      <c r="G180" s="773">
        <v>24697598.399999999</v>
      </c>
      <c r="H180" s="773">
        <v>24609559.530000001</v>
      </c>
      <c r="I180" s="773">
        <v>13534280.68</v>
      </c>
      <c r="J180" s="773">
        <v>13534280.68</v>
      </c>
      <c r="K180" s="773">
        <v>536076.46999999881</v>
      </c>
      <c r="L180" s="774">
        <v>2.1318867019310979</v>
      </c>
    </row>
    <row r="181" spans="1:12" ht="23.25" customHeight="1" x14ac:dyDescent="0.2">
      <c r="A181" s="769">
        <v>359</v>
      </c>
      <c r="B181" s="770" t="s">
        <v>1596</v>
      </c>
      <c r="C181" s="767">
        <v>62400</v>
      </c>
      <c r="D181" s="767">
        <v>219744</v>
      </c>
      <c r="E181" s="767">
        <v>0</v>
      </c>
      <c r="F181" s="767">
        <v>282144</v>
      </c>
      <c r="G181" s="767">
        <v>282144</v>
      </c>
      <c r="H181" s="767">
        <v>282144</v>
      </c>
      <c r="I181" s="767">
        <v>242034</v>
      </c>
      <c r="J181" s="767">
        <v>242034</v>
      </c>
      <c r="K181" s="767">
        <v>0</v>
      </c>
      <c r="L181" s="768">
        <v>0</v>
      </c>
    </row>
    <row r="182" spans="1:12" ht="23.25" customHeight="1" x14ac:dyDescent="0.2">
      <c r="A182" s="771">
        <v>35901</v>
      </c>
      <c r="B182" s="772" t="s">
        <v>1597</v>
      </c>
      <c r="C182" s="773">
        <v>62400</v>
      </c>
      <c r="D182" s="773">
        <v>219744</v>
      </c>
      <c r="E182" s="773">
        <v>0</v>
      </c>
      <c r="F182" s="773">
        <v>282144</v>
      </c>
      <c r="G182" s="773">
        <v>282144</v>
      </c>
      <c r="H182" s="773">
        <v>282144</v>
      </c>
      <c r="I182" s="773">
        <v>242034</v>
      </c>
      <c r="J182" s="773">
        <v>242034</v>
      </c>
      <c r="K182" s="773">
        <v>0</v>
      </c>
      <c r="L182" s="774">
        <v>0</v>
      </c>
    </row>
    <row r="183" spans="1:12" ht="23.25" customHeight="1" x14ac:dyDescent="0.2">
      <c r="A183" s="769">
        <v>3600</v>
      </c>
      <c r="B183" s="770" t="s">
        <v>1598</v>
      </c>
      <c r="C183" s="767">
        <v>6770000</v>
      </c>
      <c r="D183" s="767">
        <v>331758.04000000004</v>
      </c>
      <c r="E183" s="767">
        <v>236520</v>
      </c>
      <c r="F183" s="767">
        <v>6865238.04</v>
      </c>
      <c r="G183" s="767">
        <v>6601245.2400000002</v>
      </c>
      <c r="H183" s="767">
        <v>6601245.2400000002</v>
      </c>
      <c r="I183" s="767">
        <v>2656703.7200000002</v>
      </c>
      <c r="J183" s="767">
        <v>2656703.7200000002</v>
      </c>
      <c r="K183" s="767">
        <v>263992.79999999981</v>
      </c>
      <c r="L183" s="768">
        <v>3.8453553753250458</v>
      </c>
    </row>
    <row r="184" spans="1:12" ht="23.25" customHeight="1" x14ac:dyDescent="0.2">
      <c r="A184" s="769">
        <v>361</v>
      </c>
      <c r="B184" s="770" t="s">
        <v>1599</v>
      </c>
      <c r="C184" s="767">
        <v>6500000</v>
      </c>
      <c r="D184" s="767">
        <v>159258.04</v>
      </c>
      <c r="E184" s="767">
        <v>0</v>
      </c>
      <c r="F184" s="767">
        <v>6659258.04</v>
      </c>
      <c r="G184" s="767">
        <v>6395265.2400000002</v>
      </c>
      <c r="H184" s="767">
        <v>6395265.2400000002</v>
      </c>
      <c r="I184" s="767">
        <v>2450723.7200000002</v>
      </c>
      <c r="J184" s="767">
        <v>2450723.7200000002</v>
      </c>
      <c r="K184" s="767">
        <v>263992.79999999981</v>
      </c>
      <c r="L184" s="768">
        <v>3.9642975000259915</v>
      </c>
    </row>
    <row r="185" spans="1:12" ht="23.25" customHeight="1" x14ac:dyDescent="0.2">
      <c r="A185" s="771">
        <v>36101</v>
      </c>
      <c r="B185" s="772" t="s">
        <v>1600</v>
      </c>
      <c r="C185" s="773">
        <v>6500000</v>
      </c>
      <c r="D185" s="773">
        <v>159258.04</v>
      </c>
      <c r="E185" s="773">
        <v>0</v>
      </c>
      <c r="F185" s="773">
        <v>6659258.04</v>
      </c>
      <c r="G185" s="773">
        <v>6395265.2400000002</v>
      </c>
      <c r="H185" s="773">
        <v>6395265.2400000002</v>
      </c>
      <c r="I185" s="773">
        <v>2450723.7200000002</v>
      </c>
      <c r="J185" s="773">
        <v>2450723.7200000002</v>
      </c>
      <c r="K185" s="773">
        <v>263992.79999999981</v>
      </c>
      <c r="L185" s="774">
        <v>3.9642975000259915</v>
      </c>
    </row>
    <row r="186" spans="1:12" ht="23.25" customHeight="1" x14ac:dyDescent="0.2">
      <c r="A186" s="769">
        <v>362</v>
      </c>
      <c r="B186" s="770" t="s">
        <v>1601</v>
      </c>
      <c r="C186" s="767">
        <v>30000</v>
      </c>
      <c r="D186" s="767">
        <v>172500</v>
      </c>
      <c r="E186" s="767">
        <v>0</v>
      </c>
      <c r="F186" s="767">
        <v>202500</v>
      </c>
      <c r="G186" s="767">
        <v>202500</v>
      </c>
      <c r="H186" s="767">
        <v>202500</v>
      </c>
      <c r="I186" s="767">
        <v>202500</v>
      </c>
      <c r="J186" s="767">
        <v>202500</v>
      </c>
      <c r="K186" s="767">
        <v>0</v>
      </c>
      <c r="L186" s="768">
        <v>0</v>
      </c>
    </row>
    <row r="187" spans="1:12" ht="23.25" customHeight="1" x14ac:dyDescent="0.2">
      <c r="A187" s="771">
        <v>36203</v>
      </c>
      <c r="B187" s="772" t="s">
        <v>1602</v>
      </c>
      <c r="C187" s="773">
        <v>30000</v>
      </c>
      <c r="D187" s="773">
        <v>172500</v>
      </c>
      <c r="E187" s="773">
        <v>0</v>
      </c>
      <c r="F187" s="773">
        <v>202500</v>
      </c>
      <c r="G187" s="773">
        <v>202500</v>
      </c>
      <c r="H187" s="773">
        <v>202500</v>
      </c>
      <c r="I187" s="773">
        <v>202500</v>
      </c>
      <c r="J187" s="773">
        <v>202500</v>
      </c>
      <c r="K187" s="773">
        <v>0</v>
      </c>
      <c r="L187" s="774">
        <v>0</v>
      </c>
    </row>
    <row r="188" spans="1:12" ht="23.25" customHeight="1" x14ac:dyDescent="0.2">
      <c r="A188" s="769">
        <v>363</v>
      </c>
      <c r="B188" s="770" t="s">
        <v>1603</v>
      </c>
      <c r="C188" s="767">
        <v>200000</v>
      </c>
      <c r="D188" s="767">
        <v>0</v>
      </c>
      <c r="E188" s="767">
        <v>200000</v>
      </c>
      <c r="F188" s="767">
        <v>0</v>
      </c>
      <c r="G188" s="767">
        <v>0</v>
      </c>
      <c r="H188" s="767">
        <v>0</v>
      </c>
      <c r="I188" s="767">
        <v>0</v>
      </c>
      <c r="J188" s="767">
        <v>0</v>
      </c>
      <c r="K188" s="767">
        <v>0</v>
      </c>
      <c r="L188" s="768">
        <v>0</v>
      </c>
    </row>
    <row r="189" spans="1:12" ht="23.25" customHeight="1" x14ac:dyDescent="0.2">
      <c r="A189" s="771">
        <v>36301</v>
      </c>
      <c r="B189" s="772" t="s">
        <v>1604</v>
      </c>
      <c r="C189" s="773">
        <v>200000</v>
      </c>
      <c r="D189" s="773">
        <v>0</v>
      </c>
      <c r="E189" s="773">
        <v>200000</v>
      </c>
      <c r="F189" s="773">
        <v>0</v>
      </c>
      <c r="G189" s="773">
        <v>0</v>
      </c>
      <c r="H189" s="773">
        <v>0</v>
      </c>
      <c r="I189" s="773">
        <v>0</v>
      </c>
      <c r="J189" s="773">
        <v>0</v>
      </c>
      <c r="K189" s="773">
        <v>0</v>
      </c>
      <c r="L189" s="774">
        <v>0</v>
      </c>
    </row>
    <row r="190" spans="1:12" ht="23.25" customHeight="1" x14ac:dyDescent="0.2">
      <c r="A190" s="769">
        <v>366</v>
      </c>
      <c r="B190" s="770" t="s">
        <v>1605</v>
      </c>
      <c r="C190" s="767">
        <v>40000</v>
      </c>
      <c r="D190" s="767">
        <v>0</v>
      </c>
      <c r="E190" s="767">
        <v>36520</v>
      </c>
      <c r="F190" s="767">
        <v>3480</v>
      </c>
      <c r="G190" s="767">
        <v>3480</v>
      </c>
      <c r="H190" s="767">
        <v>3480</v>
      </c>
      <c r="I190" s="767">
        <v>3480</v>
      </c>
      <c r="J190" s="767">
        <v>3480</v>
      </c>
      <c r="K190" s="767">
        <v>0</v>
      </c>
      <c r="L190" s="768">
        <v>0</v>
      </c>
    </row>
    <row r="191" spans="1:12" ht="23.25" customHeight="1" x14ac:dyDescent="0.2">
      <c r="A191" s="771">
        <v>36601</v>
      </c>
      <c r="B191" s="772" t="s">
        <v>1606</v>
      </c>
      <c r="C191" s="773">
        <v>40000</v>
      </c>
      <c r="D191" s="773">
        <v>0</v>
      </c>
      <c r="E191" s="773">
        <v>36520</v>
      </c>
      <c r="F191" s="773">
        <v>3480</v>
      </c>
      <c r="G191" s="773">
        <v>3480</v>
      </c>
      <c r="H191" s="773">
        <v>3480</v>
      </c>
      <c r="I191" s="773">
        <v>3480</v>
      </c>
      <c r="J191" s="773">
        <v>3480</v>
      </c>
      <c r="K191" s="773">
        <v>0</v>
      </c>
      <c r="L191" s="774">
        <v>0</v>
      </c>
    </row>
    <row r="192" spans="1:12" ht="23.25" customHeight="1" x14ac:dyDescent="0.2">
      <c r="A192" s="769">
        <v>3700</v>
      </c>
      <c r="B192" s="770" t="s">
        <v>1607</v>
      </c>
      <c r="C192" s="767">
        <v>3289640</v>
      </c>
      <c r="D192" s="767">
        <v>136323.24</v>
      </c>
      <c r="E192" s="767">
        <v>69907.040000000008</v>
      </c>
      <c r="F192" s="767">
        <v>3356056.1999999997</v>
      </c>
      <c r="G192" s="767">
        <v>3354734.78</v>
      </c>
      <c r="H192" s="767">
        <v>3354734.78</v>
      </c>
      <c r="I192" s="767">
        <v>3269474.1</v>
      </c>
      <c r="J192" s="767">
        <v>3269474.1</v>
      </c>
      <c r="K192" s="767">
        <v>1321.4199999999255</v>
      </c>
      <c r="L192" s="768">
        <v>3.937419164792072E-2</v>
      </c>
    </row>
    <row r="193" spans="1:12" ht="23.25" customHeight="1" x14ac:dyDescent="0.2">
      <c r="A193" s="769">
        <v>371</v>
      </c>
      <c r="B193" s="770" t="s">
        <v>252</v>
      </c>
      <c r="C193" s="767">
        <v>560000</v>
      </c>
      <c r="D193" s="767">
        <v>7603.2300000000096</v>
      </c>
      <c r="E193" s="767">
        <v>0</v>
      </c>
      <c r="F193" s="767">
        <v>567603.23</v>
      </c>
      <c r="G193" s="767">
        <v>567603.23</v>
      </c>
      <c r="H193" s="767">
        <v>567603.23</v>
      </c>
      <c r="I193" s="767">
        <v>521086.6</v>
      </c>
      <c r="J193" s="767">
        <v>521086.6</v>
      </c>
      <c r="K193" s="767">
        <v>0</v>
      </c>
      <c r="L193" s="768">
        <v>0</v>
      </c>
    </row>
    <row r="194" spans="1:12" ht="23.25" customHeight="1" x14ac:dyDescent="0.2">
      <c r="A194" s="771">
        <v>37101</v>
      </c>
      <c r="B194" s="772" t="s">
        <v>1608</v>
      </c>
      <c r="C194" s="773">
        <v>560000</v>
      </c>
      <c r="D194" s="773">
        <v>7603.2300000000096</v>
      </c>
      <c r="E194" s="773">
        <v>0</v>
      </c>
      <c r="F194" s="773">
        <v>567603.23</v>
      </c>
      <c r="G194" s="773">
        <v>567603.23</v>
      </c>
      <c r="H194" s="773">
        <v>567603.23</v>
      </c>
      <c r="I194" s="773">
        <v>521086.6</v>
      </c>
      <c r="J194" s="773">
        <v>521086.6</v>
      </c>
      <c r="K194" s="773">
        <v>0</v>
      </c>
      <c r="L194" s="774">
        <v>0</v>
      </c>
    </row>
    <row r="195" spans="1:12" ht="23.25" customHeight="1" x14ac:dyDescent="0.2">
      <c r="A195" s="769">
        <v>372</v>
      </c>
      <c r="B195" s="770" t="s">
        <v>253</v>
      </c>
      <c r="C195" s="767">
        <v>7200</v>
      </c>
      <c r="D195" s="767">
        <v>0</v>
      </c>
      <c r="E195" s="767">
        <v>6548</v>
      </c>
      <c r="F195" s="767">
        <v>652</v>
      </c>
      <c r="G195" s="767">
        <v>652</v>
      </c>
      <c r="H195" s="767">
        <v>652</v>
      </c>
      <c r="I195" s="767">
        <v>652</v>
      </c>
      <c r="J195" s="767">
        <v>652</v>
      </c>
      <c r="K195" s="767">
        <v>0</v>
      </c>
      <c r="L195" s="768">
        <v>0</v>
      </c>
    </row>
    <row r="196" spans="1:12" ht="23.25" customHeight="1" x14ac:dyDescent="0.2">
      <c r="A196" s="771">
        <v>37201</v>
      </c>
      <c r="B196" s="772" t="s">
        <v>1609</v>
      </c>
      <c r="C196" s="773">
        <v>7200</v>
      </c>
      <c r="D196" s="773">
        <v>0</v>
      </c>
      <c r="E196" s="773">
        <v>6548</v>
      </c>
      <c r="F196" s="773">
        <v>652</v>
      </c>
      <c r="G196" s="773">
        <v>652</v>
      </c>
      <c r="H196" s="773">
        <v>652</v>
      </c>
      <c r="I196" s="773">
        <v>652</v>
      </c>
      <c r="J196" s="773">
        <v>652</v>
      </c>
      <c r="K196" s="773">
        <v>0</v>
      </c>
      <c r="L196" s="774">
        <v>0</v>
      </c>
    </row>
    <row r="197" spans="1:12" ht="23.25" customHeight="1" x14ac:dyDescent="0.2">
      <c r="A197" s="769">
        <v>375</v>
      </c>
      <c r="B197" s="770" t="s">
        <v>1610</v>
      </c>
      <c r="C197" s="767">
        <v>2722200</v>
      </c>
      <c r="D197" s="767">
        <v>128720.01</v>
      </c>
      <c r="E197" s="767">
        <v>63119.040000000001</v>
      </c>
      <c r="F197" s="767">
        <v>2787800.9699999997</v>
      </c>
      <c r="G197" s="767">
        <v>2786479.55</v>
      </c>
      <c r="H197" s="767">
        <v>2786479.55</v>
      </c>
      <c r="I197" s="767">
        <v>2747735.5</v>
      </c>
      <c r="J197" s="767">
        <v>2747735.5</v>
      </c>
      <c r="K197" s="767">
        <v>1321.4199999999255</v>
      </c>
      <c r="L197" s="768">
        <v>4.7400083945014396E-2</v>
      </c>
    </row>
    <row r="198" spans="1:12" ht="23.25" customHeight="1" x14ac:dyDescent="0.2">
      <c r="A198" s="771">
        <v>37501</v>
      </c>
      <c r="B198" s="772" t="s">
        <v>1611</v>
      </c>
      <c r="C198" s="773">
        <v>2202700</v>
      </c>
      <c r="D198" s="773">
        <v>128720.01</v>
      </c>
      <c r="E198" s="773">
        <v>0</v>
      </c>
      <c r="F198" s="773">
        <v>2331420.0099999998</v>
      </c>
      <c r="G198" s="773">
        <v>2331260.0099999998</v>
      </c>
      <c r="H198" s="773">
        <v>2331260.0099999998</v>
      </c>
      <c r="I198" s="773">
        <v>2301775.96</v>
      </c>
      <c r="J198" s="773">
        <v>2301775.96</v>
      </c>
      <c r="K198" s="773">
        <v>160</v>
      </c>
      <c r="L198" s="774">
        <v>6.8627702993764739E-3</v>
      </c>
    </row>
    <row r="199" spans="1:12" ht="23.25" customHeight="1" x14ac:dyDescent="0.2">
      <c r="A199" s="771">
        <v>37502</v>
      </c>
      <c r="B199" s="772" t="s">
        <v>254</v>
      </c>
      <c r="C199" s="773">
        <v>519500</v>
      </c>
      <c r="D199" s="773">
        <v>0</v>
      </c>
      <c r="E199" s="773">
        <v>63119.040000000001</v>
      </c>
      <c r="F199" s="773">
        <v>456380.96</v>
      </c>
      <c r="G199" s="773">
        <v>455219.54</v>
      </c>
      <c r="H199" s="773">
        <v>455219.54</v>
      </c>
      <c r="I199" s="773">
        <v>445959.54</v>
      </c>
      <c r="J199" s="773">
        <v>445959.54</v>
      </c>
      <c r="K199" s="773">
        <v>1161.4200000000419</v>
      </c>
      <c r="L199" s="774">
        <v>0.25448476202864417</v>
      </c>
    </row>
    <row r="200" spans="1:12" ht="23.25" customHeight="1" x14ac:dyDescent="0.2">
      <c r="A200" s="769">
        <v>379</v>
      </c>
      <c r="B200" s="770" t="s">
        <v>1612</v>
      </c>
      <c r="C200" s="767">
        <v>240</v>
      </c>
      <c r="D200" s="767">
        <v>0</v>
      </c>
      <c r="E200" s="767">
        <v>240</v>
      </c>
      <c r="F200" s="767">
        <v>0</v>
      </c>
      <c r="G200" s="767">
        <v>0</v>
      </c>
      <c r="H200" s="767">
        <v>0</v>
      </c>
      <c r="I200" s="767">
        <v>0</v>
      </c>
      <c r="J200" s="767">
        <v>0</v>
      </c>
      <c r="K200" s="767">
        <v>0</v>
      </c>
      <c r="L200" s="768">
        <v>0</v>
      </c>
    </row>
    <row r="201" spans="1:12" ht="23.25" customHeight="1" x14ac:dyDescent="0.2">
      <c r="A201" s="771">
        <v>37901</v>
      </c>
      <c r="B201" s="772" t="s">
        <v>79</v>
      </c>
      <c r="C201" s="773">
        <v>240</v>
      </c>
      <c r="D201" s="773">
        <v>0</v>
      </c>
      <c r="E201" s="773">
        <v>240</v>
      </c>
      <c r="F201" s="773">
        <v>0</v>
      </c>
      <c r="G201" s="773">
        <v>0</v>
      </c>
      <c r="H201" s="773">
        <v>0</v>
      </c>
      <c r="I201" s="773">
        <v>0</v>
      </c>
      <c r="J201" s="773">
        <v>0</v>
      </c>
      <c r="K201" s="773">
        <v>0</v>
      </c>
      <c r="L201" s="774">
        <v>0</v>
      </c>
    </row>
    <row r="202" spans="1:12" ht="23.25" customHeight="1" x14ac:dyDescent="0.2">
      <c r="A202" s="769">
        <v>3800</v>
      </c>
      <c r="B202" s="770" t="s">
        <v>1613</v>
      </c>
      <c r="C202" s="767">
        <v>1666000</v>
      </c>
      <c r="D202" s="767">
        <v>1241315.68</v>
      </c>
      <c r="E202" s="767">
        <v>91840</v>
      </c>
      <c r="F202" s="767">
        <v>2815475.6799999997</v>
      </c>
      <c r="G202" s="767">
        <v>2807475.68</v>
      </c>
      <c r="H202" s="767">
        <v>2807475.68</v>
      </c>
      <c r="I202" s="767">
        <v>2511247.1800000002</v>
      </c>
      <c r="J202" s="767">
        <v>2511247.1800000002</v>
      </c>
      <c r="K202" s="767">
        <v>7999.9999999995343</v>
      </c>
      <c r="L202" s="768">
        <v>0.28414381473185146</v>
      </c>
    </row>
    <row r="203" spans="1:12" ht="23.25" customHeight="1" x14ac:dyDescent="0.2">
      <c r="A203" s="769">
        <v>381</v>
      </c>
      <c r="B203" s="770" t="s">
        <v>298</v>
      </c>
      <c r="C203" s="767">
        <v>1567200</v>
      </c>
      <c r="D203" s="767">
        <v>1241315.68</v>
      </c>
      <c r="E203" s="767">
        <v>0</v>
      </c>
      <c r="F203" s="767">
        <v>2808515.6799999997</v>
      </c>
      <c r="G203" s="767">
        <v>2800515.68</v>
      </c>
      <c r="H203" s="767">
        <v>2800515.68</v>
      </c>
      <c r="I203" s="767">
        <v>2504287.1800000002</v>
      </c>
      <c r="J203" s="767">
        <v>2504287.1800000002</v>
      </c>
      <c r="K203" s="767">
        <v>7999.9999999995343</v>
      </c>
      <c r="L203" s="768">
        <v>0.28484797350319707</v>
      </c>
    </row>
    <row r="204" spans="1:12" ht="23.25" customHeight="1" x14ac:dyDescent="0.2">
      <c r="A204" s="771">
        <v>38101</v>
      </c>
      <c r="B204" s="772" t="s">
        <v>299</v>
      </c>
      <c r="C204" s="773">
        <v>1567200</v>
      </c>
      <c r="D204" s="773">
        <v>1241315.68</v>
      </c>
      <c r="E204" s="773">
        <v>0</v>
      </c>
      <c r="F204" s="773">
        <v>2808515.6799999997</v>
      </c>
      <c r="G204" s="773">
        <v>2800515.68</v>
      </c>
      <c r="H204" s="773">
        <v>2800515.68</v>
      </c>
      <c r="I204" s="773">
        <v>2504287.1800000002</v>
      </c>
      <c r="J204" s="773">
        <v>2504287.1800000002</v>
      </c>
      <c r="K204" s="773">
        <v>7999.9999999995343</v>
      </c>
      <c r="L204" s="774">
        <v>0.28484797350319707</v>
      </c>
    </row>
    <row r="205" spans="1:12" ht="23.25" customHeight="1" x14ac:dyDescent="0.2">
      <c r="A205" s="769">
        <v>382</v>
      </c>
      <c r="B205" s="770" t="s">
        <v>255</v>
      </c>
      <c r="C205" s="767">
        <v>11200</v>
      </c>
      <c r="D205" s="767">
        <v>0</v>
      </c>
      <c r="E205" s="767">
        <v>4240</v>
      </c>
      <c r="F205" s="767">
        <v>6960</v>
      </c>
      <c r="G205" s="767">
        <v>6960</v>
      </c>
      <c r="H205" s="767">
        <v>6960</v>
      </c>
      <c r="I205" s="767">
        <v>6960</v>
      </c>
      <c r="J205" s="767">
        <v>6960</v>
      </c>
      <c r="K205" s="767">
        <v>0</v>
      </c>
      <c r="L205" s="768">
        <v>0</v>
      </c>
    </row>
    <row r="206" spans="1:12" ht="23.25" customHeight="1" x14ac:dyDescent="0.2">
      <c r="A206" s="771">
        <v>38201</v>
      </c>
      <c r="B206" s="772" t="s">
        <v>1614</v>
      </c>
      <c r="C206" s="773">
        <v>11200</v>
      </c>
      <c r="D206" s="773">
        <v>0</v>
      </c>
      <c r="E206" s="773">
        <v>4240</v>
      </c>
      <c r="F206" s="773">
        <v>6960</v>
      </c>
      <c r="G206" s="773">
        <v>6960</v>
      </c>
      <c r="H206" s="773">
        <v>6960</v>
      </c>
      <c r="I206" s="773">
        <v>6960</v>
      </c>
      <c r="J206" s="773">
        <v>6960</v>
      </c>
      <c r="K206" s="773">
        <v>0</v>
      </c>
      <c r="L206" s="774">
        <v>0</v>
      </c>
    </row>
    <row r="207" spans="1:12" ht="23.25" customHeight="1" x14ac:dyDescent="0.2">
      <c r="A207" s="769">
        <v>383</v>
      </c>
      <c r="B207" s="770" t="s">
        <v>256</v>
      </c>
      <c r="C207" s="767">
        <v>51400</v>
      </c>
      <c r="D207" s="767">
        <v>0</v>
      </c>
      <c r="E207" s="767">
        <v>51400</v>
      </c>
      <c r="F207" s="767">
        <v>0</v>
      </c>
      <c r="G207" s="767">
        <v>0</v>
      </c>
      <c r="H207" s="767">
        <v>0</v>
      </c>
      <c r="I207" s="767">
        <v>0</v>
      </c>
      <c r="J207" s="767">
        <v>0</v>
      </c>
      <c r="K207" s="767">
        <v>0</v>
      </c>
      <c r="L207" s="768">
        <v>0</v>
      </c>
    </row>
    <row r="208" spans="1:12" ht="23.25" customHeight="1" x14ac:dyDescent="0.2">
      <c r="A208" s="771">
        <v>38301</v>
      </c>
      <c r="B208" s="772" t="s">
        <v>80</v>
      </c>
      <c r="C208" s="773">
        <v>51400</v>
      </c>
      <c r="D208" s="773">
        <v>0</v>
      </c>
      <c r="E208" s="773">
        <v>51400</v>
      </c>
      <c r="F208" s="773">
        <v>0</v>
      </c>
      <c r="G208" s="773">
        <v>0</v>
      </c>
      <c r="H208" s="773">
        <v>0</v>
      </c>
      <c r="I208" s="773">
        <v>0</v>
      </c>
      <c r="J208" s="773">
        <v>0</v>
      </c>
      <c r="K208" s="773">
        <v>0</v>
      </c>
      <c r="L208" s="774">
        <v>0</v>
      </c>
    </row>
    <row r="209" spans="1:12" ht="23.25" customHeight="1" x14ac:dyDescent="0.2">
      <c r="A209" s="769">
        <v>385</v>
      </c>
      <c r="B209" s="770" t="s">
        <v>1615</v>
      </c>
      <c r="C209" s="767">
        <v>36200</v>
      </c>
      <c r="D209" s="767">
        <v>0</v>
      </c>
      <c r="E209" s="767">
        <v>36200</v>
      </c>
      <c r="F209" s="767">
        <v>0</v>
      </c>
      <c r="G209" s="767">
        <v>0</v>
      </c>
      <c r="H209" s="767">
        <v>0</v>
      </c>
      <c r="I209" s="767">
        <v>0</v>
      </c>
      <c r="J209" s="767">
        <v>0</v>
      </c>
      <c r="K209" s="767">
        <v>0</v>
      </c>
      <c r="L209" s="768">
        <v>0</v>
      </c>
    </row>
    <row r="210" spans="1:12" ht="23.25" customHeight="1" x14ac:dyDescent="0.2">
      <c r="A210" s="771">
        <v>38501</v>
      </c>
      <c r="B210" s="772" t="s">
        <v>1616</v>
      </c>
      <c r="C210" s="773">
        <v>36200</v>
      </c>
      <c r="D210" s="773">
        <v>0</v>
      </c>
      <c r="E210" s="773">
        <v>36200</v>
      </c>
      <c r="F210" s="773">
        <v>0</v>
      </c>
      <c r="G210" s="773">
        <v>0</v>
      </c>
      <c r="H210" s="773">
        <v>0</v>
      </c>
      <c r="I210" s="773">
        <v>0</v>
      </c>
      <c r="J210" s="773">
        <v>0</v>
      </c>
      <c r="K210" s="773">
        <v>0</v>
      </c>
      <c r="L210" s="774">
        <v>0</v>
      </c>
    </row>
    <row r="211" spans="1:12" ht="23.25" customHeight="1" x14ac:dyDescent="0.2">
      <c r="A211" s="769">
        <v>3900</v>
      </c>
      <c r="B211" s="770" t="s">
        <v>77</v>
      </c>
      <c r="C211" s="767">
        <v>465983.36</v>
      </c>
      <c r="D211" s="767">
        <v>19613533.940000001</v>
      </c>
      <c r="E211" s="767">
        <v>0</v>
      </c>
      <c r="F211" s="767">
        <v>20079517.300000001</v>
      </c>
      <c r="G211" s="767">
        <v>30352954.080000002</v>
      </c>
      <c r="H211" s="767">
        <v>30352954.080000002</v>
      </c>
      <c r="I211" s="767">
        <v>20106398.219999999</v>
      </c>
      <c r="J211" s="767">
        <v>20106398.219999999</v>
      </c>
      <c r="K211" s="767">
        <v>-10273436.780000001</v>
      </c>
      <c r="L211" s="768">
        <v>-51.163763682705664</v>
      </c>
    </row>
    <row r="212" spans="1:12" ht="23.25" customHeight="1" x14ac:dyDescent="0.2">
      <c r="A212" s="769">
        <v>391</v>
      </c>
      <c r="B212" s="770" t="s">
        <v>1617</v>
      </c>
      <c r="C212" s="767">
        <v>30000</v>
      </c>
      <c r="D212" s="767">
        <v>76789.070000000007</v>
      </c>
      <c r="E212" s="767">
        <v>0</v>
      </c>
      <c r="F212" s="767">
        <v>106789.07</v>
      </c>
      <c r="G212" s="767">
        <v>106789.07</v>
      </c>
      <c r="H212" s="767">
        <v>106789.07</v>
      </c>
      <c r="I212" s="767">
        <v>16712.349999999999</v>
      </c>
      <c r="J212" s="767">
        <v>16712.349999999999</v>
      </c>
      <c r="K212" s="767">
        <v>0</v>
      </c>
      <c r="L212" s="768">
        <v>0</v>
      </c>
    </row>
    <row r="213" spans="1:12" ht="23.25" customHeight="1" x14ac:dyDescent="0.2">
      <c r="A213" s="771">
        <v>39101</v>
      </c>
      <c r="B213" s="772" t="s">
        <v>1618</v>
      </c>
      <c r="C213" s="773">
        <v>30000</v>
      </c>
      <c r="D213" s="773">
        <v>76789.070000000007</v>
      </c>
      <c r="E213" s="773">
        <v>0</v>
      </c>
      <c r="F213" s="773">
        <v>106789.07</v>
      </c>
      <c r="G213" s="773">
        <v>106789.07</v>
      </c>
      <c r="H213" s="773">
        <v>106789.07</v>
      </c>
      <c r="I213" s="773">
        <v>16712.349999999999</v>
      </c>
      <c r="J213" s="773">
        <v>16712.349999999999</v>
      </c>
      <c r="K213" s="773">
        <v>0</v>
      </c>
      <c r="L213" s="774">
        <v>0</v>
      </c>
    </row>
    <row r="214" spans="1:12" ht="23.25" customHeight="1" x14ac:dyDescent="0.2">
      <c r="A214" s="769">
        <v>392</v>
      </c>
      <c r="B214" s="770" t="s">
        <v>1619</v>
      </c>
      <c r="C214" s="767">
        <v>17200</v>
      </c>
      <c r="D214" s="767">
        <v>26225</v>
      </c>
      <c r="E214" s="767">
        <v>0</v>
      </c>
      <c r="F214" s="767">
        <v>43425</v>
      </c>
      <c r="G214" s="767">
        <v>43425</v>
      </c>
      <c r="H214" s="767">
        <v>43425</v>
      </c>
      <c r="I214" s="767">
        <v>43425</v>
      </c>
      <c r="J214" s="767">
        <v>43425</v>
      </c>
      <c r="K214" s="767">
        <v>0</v>
      </c>
      <c r="L214" s="768">
        <v>0</v>
      </c>
    </row>
    <row r="215" spans="1:12" ht="23.25" customHeight="1" x14ac:dyDescent="0.2">
      <c r="A215" s="771">
        <v>39201</v>
      </c>
      <c r="B215" s="772" t="s">
        <v>81</v>
      </c>
      <c r="C215" s="773">
        <v>17200</v>
      </c>
      <c r="D215" s="773">
        <v>26225</v>
      </c>
      <c r="E215" s="773">
        <v>0</v>
      </c>
      <c r="F215" s="773">
        <v>43425</v>
      </c>
      <c r="G215" s="773">
        <v>43425</v>
      </c>
      <c r="H215" s="773">
        <v>43425</v>
      </c>
      <c r="I215" s="773">
        <v>43425</v>
      </c>
      <c r="J215" s="773">
        <v>43425</v>
      </c>
      <c r="K215" s="773">
        <v>0</v>
      </c>
      <c r="L215" s="774">
        <v>0</v>
      </c>
    </row>
    <row r="216" spans="1:12" ht="23.25" customHeight="1" x14ac:dyDescent="0.2">
      <c r="A216" s="769">
        <v>395</v>
      </c>
      <c r="B216" s="770" t="s">
        <v>1620</v>
      </c>
      <c r="C216" s="767">
        <v>10000</v>
      </c>
      <c r="D216" s="767">
        <v>19452205.84</v>
      </c>
      <c r="E216" s="767">
        <v>0</v>
      </c>
      <c r="F216" s="767">
        <v>19462205.84</v>
      </c>
      <c r="G216" s="767">
        <v>29735642.620000001</v>
      </c>
      <c r="H216" s="767">
        <v>29735642.620000001</v>
      </c>
      <c r="I216" s="767">
        <v>19720299.579999998</v>
      </c>
      <c r="J216" s="767">
        <v>19720299.579999998</v>
      </c>
      <c r="K216" s="767">
        <v>-10273436.780000001</v>
      </c>
      <c r="L216" s="768">
        <v>-52.786600164742694</v>
      </c>
    </row>
    <row r="217" spans="1:12" ht="23.25" customHeight="1" x14ac:dyDescent="0.2">
      <c r="A217" s="771">
        <v>39501</v>
      </c>
      <c r="B217" s="772" t="s">
        <v>1621</v>
      </c>
      <c r="C217" s="773">
        <v>10000</v>
      </c>
      <c r="D217" s="773">
        <v>19452205.84</v>
      </c>
      <c r="E217" s="773">
        <v>0</v>
      </c>
      <c r="F217" s="773">
        <v>19462205.84</v>
      </c>
      <c r="G217" s="773">
        <v>29735642.620000001</v>
      </c>
      <c r="H217" s="773">
        <v>29735642.620000001</v>
      </c>
      <c r="I217" s="773">
        <v>19720299.579999998</v>
      </c>
      <c r="J217" s="773">
        <v>19720299.579999998</v>
      </c>
      <c r="K217" s="773">
        <v>-10273436.780000001</v>
      </c>
      <c r="L217" s="774">
        <v>-52.786600164742694</v>
      </c>
    </row>
    <row r="218" spans="1:12" ht="23.25" customHeight="1" x14ac:dyDescent="0.2">
      <c r="A218" s="769">
        <v>399</v>
      </c>
      <c r="B218" s="770" t="s">
        <v>77</v>
      </c>
      <c r="C218" s="767">
        <v>408783.35999999999</v>
      </c>
      <c r="D218" s="767">
        <v>58314.03</v>
      </c>
      <c r="E218" s="767">
        <v>0</v>
      </c>
      <c r="F218" s="767">
        <v>467097.39</v>
      </c>
      <c r="G218" s="767">
        <v>467097.39</v>
      </c>
      <c r="H218" s="767">
        <v>467097.39</v>
      </c>
      <c r="I218" s="767">
        <v>325961.28999999998</v>
      </c>
      <c r="J218" s="767">
        <v>325961.28999999998</v>
      </c>
      <c r="K218" s="767">
        <v>0</v>
      </c>
      <c r="L218" s="768">
        <v>0</v>
      </c>
    </row>
    <row r="219" spans="1:12" ht="23.25" customHeight="1" x14ac:dyDescent="0.2">
      <c r="A219" s="771">
        <v>39901</v>
      </c>
      <c r="B219" s="772" t="s">
        <v>82</v>
      </c>
      <c r="C219" s="773">
        <v>408783.35999999999</v>
      </c>
      <c r="D219" s="773">
        <v>58314.03</v>
      </c>
      <c r="E219" s="773">
        <v>0</v>
      </c>
      <c r="F219" s="773">
        <v>467097.39</v>
      </c>
      <c r="G219" s="773">
        <v>467097.39</v>
      </c>
      <c r="H219" s="773">
        <v>467097.39</v>
      </c>
      <c r="I219" s="773">
        <v>325961.28999999998</v>
      </c>
      <c r="J219" s="773">
        <v>325961.28999999998</v>
      </c>
      <c r="K219" s="773">
        <v>0</v>
      </c>
      <c r="L219" s="774">
        <v>0</v>
      </c>
    </row>
    <row r="220" spans="1:12" ht="23.25" customHeight="1" x14ac:dyDescent="0.2">
      <c r="A220" s="769">
        <v>4000</v>
      </c>
      <c r="B220" s="770" t="s">
        <v>243</v>
      </c>
      <c r="C220" s="767">
        <v>76026543.579999998</v>
      </c>
      <c r="D220" s="767">
        <v>14867860.109999999</v>
      </c>
      <c r="E220" s="767">
        <v>10926851.300000001</v>
      </c>
      <c r="F220" s="767">
        <v>79967552.390000001</v>
      </c>
      <c r="G220" s="767">
        <v>79652423.810000002</v>
      </c>
      <c r="H220" s="767">
        <v>79652423.810000002</v>
      </c>
      <c r="I220" s="767">
        <v>76745757.75</v>
      </c>
      <c r="J220" s="767">
        <v>76745757.75</v>
      </c>
      <c r="K220" s="767">
        <v>315128.57999999821</v>
      </c>
      <c r="L220" s="768">
        <v>0.39407055809726804</v>
      </c>
    </row>
    <row r="221" spans="1:12" ht="23.25" customHeight="1" x14ac:dyDescent="0.2">
      <c r="A221" s="769">
        <v>4100</v>
      </c>
      <c r="B221" s="770" t="s">
        <v>1622</v>
      </c>
      <c r="C221" s="767">
        <v>30602759.579999998</v>
      </c>
      <c r="D221" s="767">
        <v>5203494.5199999996</v>
      </c>
      <c r="E221" s="767">
        <v>0</v>
      </c>
      <c r="F221" s="767">
        <v>35806254.099999994</v>
      </c>
      <c r="G221" s="767">
        <v>35456019.939999998</v>
      </c>
      <c r="H221" s="767">
        <v>35456019.939999998</v>
      </c>
      <c r="I221" s="767">
        <v>33987034.219999999</v>
      </c>
      <c r="J221" s="767">
        <v>33987034.219999999</v>
      </c>
      <c r="K221" s="767">
        <v>350234.15999999642</v>
      </c>
      <c r="L221" s="768">
        <v>0.97813683336396939</v>
      </c>
    </row>
    <row r="222" spans="1:12" ht="23.25" customHeight="1" x14ac:dyDescent="0.2">
      <c r="A222" s="769">
        <v>415</v>
      </c>
      <c r="B222" s="770" t="s">
        <v>146</v>
      </c>
      <c r="C222" s="767">
        <v>30602759.579999998</v>
      </c>
      <c r="D222" s="767">
        <v>5203494.5199999996</v>
      </c>
      <c r="E222" s="767">
        <v>0</v>
      </c>
      <c r="F222" s="767">
        <v>35806254.099999994</v>
      </c>
      <c r="G222" s="767">
        <v>35456019.939999998</v>
      </c>
      <c r="H222" s="767">
        <v>35456019.939999998</v>
      </c>
      <c r="I222" s="767">
        <v>33987034.219999999</v>
      </c>
      <c r="J222" s="767">
        <v>33987034.219999999</v>
      </c>
      <c r="K222" s="767">
        <v>350234.15999999642</v>
      </c>
      <c r="L222" s="768">
        <v>0.97813683336396939</v>
      </c>
    </row>
    <row r="223" spans="1:12" ht="23.25" customHeight="1" x14ac:dyDescent="0.2">
      <c r="A223" s="771">
        <v>41501</v>
      </c>
      <c r="B223" s="772" t="s">
        <v>1623</v>
      </c>
      <c r="C223" s="773">
        <v>28248759.579999998</v>
      </c>
      <c r="D223" s="773">
        <v>2892823.59</v>
      </c>
      <c r="E223" s="773">
        <v>0</v>
      </c>
      <c r="F223" s="773">
        <v>31141583.169999998</v>
      </c>
      <c r="G223" s="773">
        <v>30867489.309999999</v>
      </c>
      <c r="H223" s="773">
        <v>30867489.309999999</v>
      </c>
      <c r="I223" s="773">
        <v>29951323.809999999</v>
      </c>
      <c r="J223" s="773">
        <v>29951323.809999999</v>
      </c>
      <c r="K223" s="773">
        <v>274093.8599999994</v>
      </c>
      <c r="L223" s="774">
        <v>0.88015390387745462</v>
      </c>
    </row>
    <row r="224" spans="1:12" ht="23.25" customHeight="1" x14ac:dyDescent="0.2">
      <c r="A224" s="771">
        <v>41502</v>
      </c>
      <c r="B224" s="772" t="s">
        <v>1624</v>
      </c>
      <c r="C224" s="773">
        <v>2354000</v>
      </c>
      <c r="D224" s="773">
        <v>2310670.9300000002</v>
      </c>
      <c r="E224" s="773">
        <v>0</v>
      </c>
      <c r="F224" s="773">
        <v>4664670.93</v>
      </c>
      <c r="G224" s="773">
        <v>4588530.63</v>
      </c>
      <c r="H224" s="773">
        <v>4588530.63</v>
      </c>
      <c r="I224" s="773">
        <v>4035710.41</v>
      </c>
      <c r="J224" s="773">
        <v>4035710.41</v>
      </c>
      <c r="K224" s="773">
        <v>76140.299999999814</v>
      </c>
      <c r="L224" s="774">
        <v>1.6322759127619708</v>
      </c>
    </row>
    <row r="225" spans="1:12" ht="23.25" customHeight="1" x14ac:dyDescent="0.2">
      <c r="A225" s="769">
        <v>4300</v>
      </c>
      <c r="B225" s="770" t="s">
        <v>311</v>
      </c>
      <c r="C225" s="767">
        <v>4100280.6</v>
      </c>
      <c r="D225" s="767">
        <v>0</v>
      </c>
      <c r="E225" s="767">
        <v>499408.06999999995</v>
      </c>
      <c r="F225" s="767">
        <v>3600872.5300000003</v>
      </c>
      <c r="G225" s="767">
        <v>3646597.1100000003</v>
      </c>
      <c r="H225" s="767">
        <v>3646597.1100000003</v>
      </c>
      <c r="I225" s="767">
        <v>2550128.48</v>
      </c>
      <c r="J225" s="767">
        <v>2550128.48</v>
      </c>
      <c r="K225" s="767">
        <v>-45724.580000000075</v>
      </c>
      <c r="L225" s="768">
        <v>-1.2698194567859382</v>
      </c>
    </row>
    <row r="226" spans="1:12" ht="23.25" customHeight="1" x14ac:dyDescent="0.2">
      <c r="A226" s="769">
        <v>436</v>
      </c>
      <c r="B226" s="770" t="s">
        <v>1625</v>
      </c>
      <c r="C226" s="767">
        <v>4100280.6</v>
      </c>
      <c r="D226" s="767">
        <v>0</v>
      </c>
      <c r="E226" s="767">
        <v>499408.06999999995</v>
      </c>
      <c r="F226" s="767">
        <v>3600872.5300000003</v>
      </c>
      <c r="G226" s="767">
        <v>3646597.1100000003</v>
      </c>
      <c r="H226" s="767">
        <v>3646597.1100000003</v>
      </c>
      <c r="I226" s="767">
        <v>2550128.48</v>
      </c>
      <c r="J226" s="767">
        <v>2550128.48</v>
      </c>
      <c r="K226" s="767">
        <v>-45724.580000000075</v>
      </c>
      <c r="L226" s="768">
        <v>-1.2698194567859382</v>
      </c>
    </row>
    <row r="227" spans="1:12" ht="23.25" customHeight="1" x14ac:dyDescent="0.2">
      <c r="A227" s="771">
        <v>43602</v>
      </c>
      <c r="B227" s="772" t="s">
        <v>17</v>
      </c>
      <c r="C227" s="773">
        <v>2317500</v>
      </c>
      <c r="D227" s="773">
        <v>0</v>
      </c>
      <c r="E227" s="773">
        <v>365735.86</v>
      </c>
      <c r="F227" s="773">
        <v>1951764.1400000001</v>
      </c>
      <c r="G227" s="773">
        <v>1948814.53</v>
      </c>
      <c r="H227" s="773">
        <v>1948814.53</v>
      </c>
      <c r="I227" s="773">
        <v>911020.09</v>
      </c>
      <c r="J227" s="773">
        <v>911020.09</v>
      </c>
      <c r="K227" s="773">
        <v>2949.6100000001024</v>
      </c>
      <c r="L227" s="774">
        <v>0.15112533013338908</v>
      </c>
    </row>
    <row r="228" spans="1:12" ht="23.25" customHeight="1" x14ac:dyDescent="0.2">
      <c r="A228" s="771">
        <v>43605</v>
      </c>
      <c r="B228" s="772" t="s">
        <v>30</v>
      </c>
      <c r="C228" s="773">
        <v>1782780.6</v>
      </c>
      <c r="D228" s="773">
        <v>0</v>
      </c>
      <c r="E228" s="773">
        <v>133672.21</v>
      </c>
      <c r="F228" s="773">
        <v>1649108.3900000001</v>
      </c>
      <c r="G228" s="773">
        <v>1697782.58</v>
      </c>
      <c r="H228" s="773">
        <v>1697782.58</v>
      </c>
      <c r="I228" s="773">
        <v>1639108.39</v>
      </c>
      <c r="J228" s="773">
        <v>1639108.39</v>
      </c>
      <c r="K228" s="773">
        <v>-48674.189999999944</v>
      </c>
      <c r="L228" s="774">
        <v>-2.9515458350193668</v>
      </c>
    </row>
    <row r="229" spans="1:12" ht="23.25" customHeight="1" x14ac:dyDescent="0.2">
      <c r="A229" s="769">
        <v>4400</v>
      </c>
      <c r="B229" s="770" t="s">
        <v>310</v>
      </c>
      <c r="C229" s="767">
        <v>8334025.4000000004</v>
      </c>
      <c r="D229" s="767">
        <v>192492.63</v>
      </c>
      <c r="E229" s="767">
        <v>1226681.6400000001</v>
      </c>
      <c r="F229" s="767">
        <v>7299836.3900000006</v>
      </c>
      <c r="G229" s="767">
        <v>7289217.3900000006</v>
      </c>
      <c r="H229" s="767">
        <v>7289217.3900000006</v>
      </c>
      <c r="I229" s="767">
        <v>6948005.6799999997</v>
      </c>
      <c r="J229" s="767">
        <v>6948005.6799999997</v>
      </c>
      <c r="K229" s="767">
        <v>10619</v>
      </c>
      <c r="L229" s="768">
        <v>0.14546901372401855</v>
      </c>
    </row>
    <row r="230" spans="1:12" ht="23.25" customHeight="1" x14ac:dyDescent="0.2">
      <c r="A230" s="769">
        <v>441</v>
      </c>
      <c r="B230" s="770" t="s">
        <v>152</v>
      </c>
      <c r="C230" s="767">
        <v>2068000</v>
      </c>
      <c r="D230" s="767">
        <v>192492.63</v>
      </c>
      <c r="E230" s="767">
        <v>0</v>
      </c>
      <c r="F230" s="767">
        <v>2260492.63</v>
      </c>
      <c r="G230" s="767">
        <v>2249873.63</v>
      </c>
      <c r="H230" s="767">
        <v>2249873.63</v>
      </c>
      <c r="I230" s="767">
        <v>2128195.63</v>
      </c>
      <c r="J230" s="767">
        <v>2128195.63</v>
      </c>
      <c r="K230" s="767">
        <v>10619</v>
      </c>
      <c r="L230" s="768">
        <v>0.46976485829108861</v>
      </c>
    </row>
    <row r="231" spans="1:12" ht="23.25" customHeight="1" x14ac:dyDescent="0.2">
      <c r="A231" s="771">
        <v>44101</v>
      </c>
      <c r="B231" s="772" t="s">
        <v>218</v>
      </c>
      <c r="C231" s="773">
        <v>2068000</v>
      </c>
      <c r="D231" s="773">
        <v>192492.63</v>
      </c>
      <c r="E231" s="773">
        <v>0</v>
      </c>
      <c r="F231" s="773">
        <v>2260492.63</v>
      </c>
      <c r="G231" s="773">
        <v>2249873.63</v>
      </c>
      <c r="H231" s="773">
        <v>2249873.63</v>
      </c>
      <c r="I231" s="773">
        <v>2128195.63</v>
      </c>
      <c r="J231" s="773">
        <v>2128195.63</v>
      </c>
      <c r="K231" s="773">
        <v>10619</v>
      </c>
      <c r="L231" s="774">
        <v>0.46976485829108861</v>
      </c>
    </row>
    <row r="232" spans="1:12" ht="23.25" customHeight="1" x14ac:dyDescent="0.2">
      <c r="A232" s="769">
        <v>442</v>
      </c>
      <c r="B232" s="770" t="s">
        <v>1626</v>
      </c>
      <c r="C232" s="767">
        <v>666025.4</v>
      </c>
      <c r="D232" s="767">
        <v>0</v>
      </c>
      <c r="E232" s="767">
        <v>191376.5</v>
      </c>
      <c r="F232" s="767">
        <v>474648.9</v>
      </c>
      <c r="G232" s="767">
        <v>474648.9</v>
      </c>
      <c r="H232" s="767">
        <v>474648.9</v>
      </c>
      <c r="I232" s="767">
        <v>255115.19</v>
      </c>
      <c r="J232" s="767">
        <v>255115.19</v>
      </c>
      <c r="K232" s="767">
        <v>0</v>
      </c>
      <c r="L232" s="768">
        <v>0</v>
      </c>
    </row>
    <row r="233" spans="1:12" ht="23.25" customHeight="1" x14ac:dyDescent="0.2">
      <c r="A233" s="771">
        <v>44201</v>
      </c>
      <c r="B233" s="772" t="s">
        <v>219</v>
      </c>
      <c r="C233" s="773">
        <v>405002.4</v>
      </c>
      <c r="D233" s="773">
        <v>0</v>
      </c>
      <c r="E233" s="773">
        <v>19569.78</v>
      </c>
      <c r="F233" s="773">
        <v>385432.62</v>
      </c>
      <c r="G233" s="773">
        <v>385432.62</v>
      </c>
      <c r="H233" s="773">
        <v>385432.62</v>
      </c>
      <c r="I233" s="773">
        <v>230515.20000000001</v>
      </c>
      <c r="J233" s="773">
        <v>230515.20000000001</v>
      </c>
      <c r="K233" s="773">
        <v>0</v>
      </c>
      <c r="L233" s="774">
        <v>0</v>
      </c>
    </row>
    <row r="234" spans="1:12" ht="23.25" customHeight="1" x14ac:dyDescent="0.2">
      <c r="A234" s="771">
        <v>44204</v>
      </c>
      <c r="B234" s="772" t="s">
        <v>220</v>
      </c>
      <c r="C234" s="773">
        <v>261023</v>
      </c>
      <c r="D234" s="773">
        <v>0</v>
      </c>
      <c r="E234" s="773">
        <v>171806.72</v>
      </c>
      <c r="F234" s="773">
        <v>89216.28</v>
      </c>
      <c r="G234" s="773">
        <v>89216.28</v>
      </c>
      <c r="H234" s="773">
        <v>89216.28</v>
      </c>
      <c r="I234" s="773">
        <v>24599.99</v>
      </c>
      <c r="J234" s="773">
        <v>24599.99</v>
      </c>
      <c r="K234" s="773">
        <v>0</v>
      </c>
      <c r="L234" s="774">
        <v>0</v>
      </c>
    </row>
    <row r="235" spans="1:12" ht="23.25" customHeight="1" x14ac:dyDescent="0.2">
      <c r="A235" s="769">
        <v>443</v>
      </c>
      <c r="B235" s="770" t="s">
        <v>88</v>
      </c>
      <c r="C235" s="767">
        <v>4800000</v>
      </c>
      <c r="D235" s="767">
        <v>0</v>
      </c>
      <c r="E235" s="767">
        <v>280505.12</v>
      </c>
      <c r="F235" s="767">
        <v>4519494.88</v>
      </c>
      <c r="G235" s="767">
        <v>4519494.88</v>
      </c>
      <c r="H235" s="767">
        <v>4519494.88</v>
      </c>
      <c r="I235" s="767">
        <v>4519494.88</v>
      </c>
      <c r="J235" s="767">
        <v>4519494.88</v>
      </c>
      <c r="K235" s="767">
        <v>0</v>
      </c>
      <c r="L235" s="768">
        <v>0</v>
      </c>
    </row>
    <row r="236" spans="1:12" ht="23.25" customHeight="1" x14ac:dyDescent="0.2">
      <c r="A236" s="771">
        <v>44302</v>
      </c>
      <c r="B236" s="772" t="s">
        <v>1627</v>
      </c>
      <c r="C236" s="773">
        <v>4800000</v>
      </c>
      <c r="D236" s="773">
        <v>0</v>
      </c>
      <c r="E236" s="773">
        <v>280505.12</v>
      </c>
      <c r="F236" s="773">
        <v>4519494.88</v>
      </c>
      <c r="G236" s="773">
        <v>4519494.88</v>
      </c>
      <c r="H236" s="773">
        <v>4519494.88</v>
      </c>
      <c r="I236" s="773">
        <v>4519494.88</v>
      </c>
      <c r="J236" s="773">
        <v>4519494.88</v>
      </c>
      <c r="K236" s="773">
        <v>0</v>
      </c>
      <c r="L236" s="774">
        <v>0</v>
      </c>
    </row>
    <row r="237" spans="1:12" ht="23.25" customHeight="1" x14ac:dyDescent="0.2">
      <c r="A237" s="769">
        <v>445</v>
      </c>
      <c r="B237" s="770" t="s">
        <v>1628</v>
      </c>
      <c r="C237" s="767">
        <v>800000</v>
      </c>
      <c r="D237" s="767">
        <v>0</v>
      </c>
      <c r="E237" s="767">
        <v>754800.02</v>
      </c>
      <c r="F237" s="767">
        <v>45199.979999999981</v>
      </c>
      <c r="G237" s="767">
        <v>45199.98</v>
      </c>
      <c r="H237" s="767">
        <v>45199.98</v>
      </c>
      <c r="I237" s="767">
        <v>45199.98</v>
      </c>
      <c r="J237" s="767">
        <v>45199.98</v>
      </c>
      <c r="K237" s="767">
        <v>0</v>
      </c>
      <c r="L237" s="768">
        <v>0</v>
      </c>
    </row>
    <row r="238" spans="1:12" ht="23.25" customHeight="1" x14ac:dyDescent="0.2">
      <c r="A238" s="771">
        <v>44501</v>
      </c>
      <c r="B238" s="772" t="s">
        <v>1629</v>
      </c>
      <c r="C238" s="773">
        <v>800000</v>
      </c>
      <c r="D238" s="773">
        <v>0</v>
      </c>
      <c r="E238" s="773">
        <v>754800.02</v>
      </c>
      <c r="F238" s="773">
        <v>45199.979999999981</v>
      </c>
      <c r="G238" s="773">
        <v>45199.98</v>
      </c>
      <c r="H238" s="773">
        <v>45199.98</v>
      </c>
      <c r="I238" s="773">
        <v>45199.98</v>
      </c>
      <c r="J238" s="773">
        <v>45199.98</v>
      </c>
      <c r="K238" s="773">
        <v>0</v>
      </c>
      <c r="L238" s="774">
        <v>0</v>
      </c>
    </row>
    <row r="239" spans="1:12" ht="23.25" customHeight="1" x14ac:dyDescent="0.2">
      <c r="A239" s="769">
        <v>4500</v>
      </c>
      <c r="B239" s="770" t="s">
        <v>183</v>
      </c>
      <c r="C239" s="767">
        <v>32989478</v>
      </c>
      <c r="D239" s="767">
        <v>9471872.9600000009</v>
      </c>
      <c r="E239" s="767">
        <v>9200761.5899999999</v>
      </c>
      <c r="F239" s="767">
        <v>33260589.370000001</v>
      </c>
      <c r="G239" s="767">
        <v>33260589.370000001</v>
      </c>
      <c r="H239" s="767">
        <v>33260589.370000001</v>
      </c>
      <c r="I239" s="767">
        <v>33260589.370000001</v>
      </c>
      <c r="J239" s="767">
        <v>33260589.370000001</v>
      </c>
      <c r="K239" s="767">
        <v>0</v>
      </c>
      <c r="L239" s="768">
        <v>0</v>
      </c>
    </row>
    <row r="240" spans="1:12" ht="23.25" customHeight="1" x14ac:dyDescent="0.2">
      <c r="A240" s="769">
        <v>451</v>
      </c>
      <c r="B240" s="770" t="s">
        <v>89</v>
      </c>
      <c r="C240" s="767">
        <v>14211808</v>
      </c>
      <c r="D240" s="767">
        <v>9471872.9600000009</v>
      </c>
      <c r="E240" s="767">
        <v>0</v>
      </c>
      <c r="F240" s="767">
        <v>23683680.960000001</v>
      </c>
      <c r="G240" s="767">
        <v>23683680.960000001</v>
      </c>
      <c r="H240" s="767">
        <v>23683680.960000001</v>
      </c>
      <c r="I240" s="767">
        <v>23683680.960000001</v>
      </c>
      <c r="J240" s="767">
        <v>23683680.960000001</v>
      </c>
      <c r="K240" s="767">
        <v>0</v>
      </c>
      <c r="L240" s="768">
        <v>0</v>
      </c>
    </row>
    <row r="241" spans="1:12" ht="23.25" customHeight="1" x14ac:dyDescent="0.2">
      <c r="A241" s="771">
        <v>45101</v>
      </c>
      <c r="B241" s="772" t="s">
        <v>222</v>
      </c>
      <c r="C241" s="773">
        <v>7719903</v>
      </c>
      <c r="D241" s="773">
        <v>9471872.9600000009</v>
      </c>
      <c r="E241" s="773">
        <v>0</v>
      </c>
      <c r="F241" s="773">
        <v>17191775.960000001</v>
      </c>
      <c r="G241" s="773">
        <v>17191775.960000001</v>
      </c>
      <c r="H241" s="773">
        <v>17191775.960000001</v>
      </c>
      <c r="I241" s="773">
        <v>17191775.960000001</v>
      </c>
      <c r="J241" s="773">
        <v>17191775.960000001</v>
      </c>
      <c r="K241" s="773">
        <v>0</v>
      </c>
      <c r="L241" s="774">
        <v>0</v>
      </c>
    </row>
    <row r="242" spans="1:12" ht="23.25" customHeight="1" x14ac:dyDescent="0.2">
      <c r="A242" s="771">
        <v>45102</v>
      </c>
      <c r="B242" s="772" t="s">
        <v>1630</v>
      </c>
      <c r="C242" s="773">
        <v>6491905</v>
      </c>
      <c r="D242" s="773">
        <v>0</v>
      </c>
      <c r="E242" s="773">
        <v>0</v>
      </c>
      <c r="F242" s="773">
        <v>6491905</v>
      </c>
      <c r="G242" s="773">
        <v>6491905</v>
      </c>
      <c r="H242" s="773">
        <v>6491905</v>
      </c>
      <c r="I242" s="773">
        <v>6491905</v>
      </c>
      <c r="J242" s="773">
        <v>6491905</v>
      </c>
      <c r="K242" s="773">
        <v>0</v>
      </c>
      <c r="L242" s="774">
        <v>0</v>
      </c>
    </row>
    <row r="243" spans="1:12" ht="23.25" customHeight="1" x14ac:dyDescent="0.2">
      <c r="A243" s="769">
        <v>452</v>
      </c>
      <c r="B243" s="770" t="s">
        <v>90</v>
      </c>
      <c r="C243" s="767">
        <v>18777670</v>
      </c>
      <c r="D243" s="767">
        <v>0</v>
      </c>
      <c r="E243" s="767">
        <v>9200761.5899999999</v>
      </c>
      <c r="F243" s="767">
        <v>9576908.4100000001</v>
      </c>
      <c r="G243" s="767">
        <v>9576908.4100000001</v>
      </c>
      <c r="H243" s="767">
        <v>9576908.4100000001</v>
      </c>
      <c r="I243" s="767">
        <v>9576908.4100000001</v>
      </c>
      <c r="J243" s="767">
        <v>9576908.4100000001</v>
      </c>
      <c r="K243" s="767">
        <v>0</v>
      </c>
      <c r="L243" s="768">
        <v>0</v>
      </c>
    </row>
    <row r="244" spans="1:12" ht="23.25" customHeight="1" x14ac:dyDescent="0.2">
      <c r="A244" s="771">
        <v>45201</v>
      </c>
      <c r="B244" s="772" t="s">
        <v>1631</v>
      </c>
      <c r="C244" s="773">
        <v>18777670</v>
      </c>
      <c r="D244" s="773">
        <v>0</v>
      </c>
      <c r="E244" s="773">
        <v>9200761.5899999999</v>
      </c>
      <c r="F244" s="773">
        <v>9576908.4100000001</v>
      </c>
      <c r="G244" s="773">
        <v>9576908.4100000001</v>
      </c>
      <c r="H244" s="773">
        <v>9576908.4100000001</v>
      </c>
      <c r="I244" s="773">
        <v>9576908.4100000001</v>
      </c>
      <c r="J244" s="773">
        <v>9576908.4100000001</v>
      </c>
      <c r="K244" s="773">
        <v>0</v>
      </c>
      <c r="L244" s="774">
        <v>0</v>
      </c>
    </row>
    <row r="245" spans="1:12" ht="23.25" customHeight="1" x14ac:dyDescent="0.2">
      <c r="A245" s="771">
        <v>5000</v>
      </c>
      <c r="B245" s="772" t="s">
        <v>244</v>
      </c>
      <c r="C245" s="773">
        <v>6561201.2800000003</v>
      </c>
      <c r="D245" s="773">
        <v>560767.79</v>
      </c>
      <c r="E245" s="773">
        <v>1192988.83</v>
      </c>
      <c r="F245" s="773">
        <v>5928980.2400000002</v>
      </c>
      <c r="G245" s="773">
        <v>5696979.2400000002</v>
      </c>
      <c r="H245" s="773">
        <v>5696979.2400000002</v>
      </c>
      <c r="I245" s="773">
        <v>5450963.71</v>
      </c>
      <c r="J245" s="773">
        <v>5450963.71</v>
      </c>
      <c r="K245" s="773">
        <v>232001</v>
      </c>
      <c r="L245" s="774">
        <v>3.9130000541206051</v>
      </c>
    </row>
    <row r="246" spans="1:12" ht="23.25" customHeight="1" x14ac:dyDescent="0.2">
      <c r="A246" s="769">
        <v>5100</v>
      </c>
      <c r="B246" s="770" t="s">
        <v>64</v>
      </c>
      <c r="C246" s="767">
        <v>251700</v>
      </c>
      <c r="D246" s="767">
        <v>0</v>
      </c>
      <c r="E246" s="767">
        <v>153021.20000000001</v>
      </c>
      <c r="F246" s="767">
        <v>98678.8</v>
      </c>
      <c r="G246" s="767">
        <v>98678.8</v>
      </c>
      <c r="H246" s="767">
        <v>98678.8</v>
      </c>
      <c r="I246" s="767">
        <v>97655.27</v>
      </c>
      <c r="J246" s="767">
        <v>97655.27</v>
      </c>
      <c r="K246" s="767">
        <v>0</v>
      </c>
      <c r="L246" s="768">
        <v>0</v>
      </c>
    </row>
    <row r="247" spans="1:12" ht="23.25" customHeight="1" x14ac:dyDescent="0.2">
      <c r="A247" s="769">
        <v>511</v>
      </c>
      <c r="B247" s="770" t="s">
        <v>257</v>
      </c>
      <c r="C247" s="767">
        <v>128200</v>
      </c>
      <c r="D247" s="767">
        <v>0</v>
      </c>
      <c r="E247" s="767">
        <v>125956.56</v>
      </c>
      <c r="F247" s="767">
        <v>2243.4400000000023</v>
      </c>
      <c r="G247" s="767">
        <v>2243.44</v>
      </c>
      <c r="H247" s="767">
        <v>2243.44</v>
      </c>
      <c r="I247" s="767">
        <v>2243.44</v>
      </c>
      <c r="J247" s="767">
        <v>2243.44</v>
      </c>
      <c r="K247" s="767">
        <v>0</v>
      </c>
      <c r="L247" s="768">
        <v>0</v>
      </c>
    </row>
    <row r="248" spans="1:12" ht="23.25" customHeight="1" x14ac:dyDescent="0.2">
      <c r="A248" s="771">
        <v>51101</v>
      </c>
      <c r="B248" s="772" t="s">
        <v>300</v>
      </c>
      <c r="C248" s="773">
        <v>128200</v>
      </c>
      <c r="D248" s="773">
        <v>0</v>
      </c>
      <c r="E248" s="773">
        <v>125956.56</v>
      </c>
      <c r="F248" s="773">
        <v>2243.4400000000023</v>
      </c>
      <c r="G248" s="773">
        <v>2243.44</v>
      </c>
      <c r="H248" s="773">
        <v>2243.44</v>
      </c>
      <c r="I248" s="773">
        <v>2243.44</v>
      </c>
      <c r="J248" s="773">
        <v>2243.44</v>
      </c>
      <c r="K248" s="773">
        <v>0</v>
      </c>
      <c r="L248" s="774">
        <v>0</v>
      </c>
    </row>
    <row r="249" spans="1:12" ht="23.25" customHeight="1" x14ac:dyDescent="0.2">
      <c r="A249" s="769">
        <v>512</v>
      </c>
      <c r="B249" s="770" t="s">
        <v>1632</v>
      </c>
      <c r="C249" s="767">
        <v>8500</v>
      </c>
      <c r="D249" s="767">
        <v>0</v>
      </c>
      <c r="E249" s="767">
        <v>8500</v>
      </c>
      <c r="F249" s="767">
        <v>0</v>
      </c>
      <c r="G249" s="767">
        <v>0</v>
      </c>
      <c r="H249" s="767">
        <v>0</v>
      </c>
      <c r="I249" s="767">
        <v>0</v>
      </c>
      <c r="J249" s="767">
        <v>0</v>
      </c>
      <c r="K249" s="767">
        <v>0</v>
      </c>
      <c r="L249" s="768">
        <v>0</v>
      </c>
    </row>
    <row r="250" spans="1:12" ht="23.25" customHeight="1" x14ac:dyDescent="0.2">
      <c r="A250" s="771">
        <v>51201</v>
      </c>
      <c r="B250" s="772" t="s">
        <v>1633</v>
      </c>
      <c r="C250" s="773">
        <v>8500</v>
      </c>
      <c r="D250" s="773">
        <v>0</v>
      </c>
      <c r="E250" s="773">
        <v>8500</v>
      </c>
      <c r="F250" s="773">
        <v>0</v>
      </c>
      <c r="G250" s="773">
        <v>0</v>
      </c>
      <c r="H250" s="773">
        <v>0</v>
      </c>
      <c r="I250" s="773">
        <v>0</v>
      </c>
      <c r="J250" s="773">
        <v>0</v>
      </c>
      <c r="K250" s="773">
        <v>0</v>
      </c>
      <c r="L250" s="774">
        <v>0</v>
      </c>
    </row>
    <row r="251" spans="1:12" ht="23.25" customHeight="1" x14ac:dyDescent="0.2">
      <c r="A251" s="769">
        <v>515</v>
      </c>
      <c r="B251" s="770" t="s">
        <v>1634</v>
      </c>
      <c r="C251" s="767">
        <v>115000</v>
      </c>
      <c r="D251" s="767">
        <v>0</v>
      </c>
      <c r="E251" s="767">
        <v>18564.64</v>
      </c>
      <c r="F251" s="767">
        <v>96435.36</v>
      </c>
      <c r="G251" s="767">
        <v>96435.36</v>
      </c>
      <c r="H251" s="767">
        <v>96435.36</v>
      </c>
      <c r="I251" s="767">
        <v>95411.83</v>
      </c>
      <c r="J251" s="767">
        <v>95411.83</v>
      </c>
      <c r="K251" s="767">
        <v>0</v>
      </c>
      <c r="L251" s="768">
        <v>0</v>
      </c>
    </row>
    <row r="252" spans="1:12" ht="23.25" customHeight="1" x14ac:dyDescent="0.2">
      <c r="A252" s="771">
        <v>51501</v>
      </c>
      <c r="B252" s="772" t="s">
        <v>1635</v>
      </c>
      <c r="C252" s="773">
        <v>110000</v>
      </c>
      <c r="D252" s="773">
        <v>0</v>
      </c>
      <c r="E252" s="773">
        <v>13564.64</v>
      </c>
      <c r="F252" s="773">
        <v>96435.36</v>
      </c>
      <c r="G252" s="773">
        <v>96435.36</v>
      </c>
      <c r="H252" s="773">
        <v>96435.36</v>
      </c>
      <c r="I252" s="773">
        <v>95411.83</v>
      </c>
      <c r="J252" s="773">
        <v>95411.83</v>
      </c>
      <c r="K252" s="773">
        <v>0</v>
      </c>
      <c r="L252" s="774">
        <v>0</v>
      </c>
    </row>
    <row r="253" spans="1:12" ht="23.25" customHeight="1" x14ac:dyDescent="0.2">
      <c r="A253" s="771">
        <v>51502</v>
      </c>
      <c r="B253" s="772" t="s">
        <v>1636</v>
      </c>
      <c r="C253" s="773">
        <v>5000</v>
      </c>
      <c r="D253" s="773">
        <v>0</v>
      </c>
      <c r="E253" s="773">
        <v>5000</v>
      </c>
      <c r="F253" s="773">
        <v>0</v>
      </c>
      <c r="G253" s="773">
        <v>0</v>
      </c>
      <c r="H253" s="773">
        <v>0</v>
      </c>
      <c r="I253" s="773">
        <v>0</v>
      </c>
      <c r="J253" s="773">
        <v>0</v>
      </c>
      <c r="K253" s="773">
        <v>0</v>
      </c>
      <c r="L253" s="774">
        <v>0</v>
      </c>
    </row>
    <row r="254" spans="1:12" ht="23.25" customHeight="1" x14ac:dyDescent="0.2">
      <c r="A254" s="769">
        <v>5200</v>
      </c>
      <c r="B254" s="770" t="s">
        <v>1637</v>
      </c>
      <c r="C254" s="767">
        <v>41000</v>
      </c>
      <c r="D254" s="767">
        <v>1550.01</v>
      </c>
      <c r="E254" s="767">
        <v>30000</v>
      </c>
      <c r="F254" s="767">
        <v>12550.01</v>
      </c>
      <c r="G254" s="767">
        <v>12550.01</v>
      </c>
      <c r="H254" s="767">
        <v>12550.01</v>
      </c>
      <c r="I254" s="767">
        <v>5300.01</v>
      </c>
      <c r="J254" s="767">
        <v>5300.01</v>
      </c>
      <c r="K254" s="767">
        <v>0</v>
      </c>
      <c r="L254" s="768">
        <v>0</v>
      </c>
    </row>
    <row r="255" spans="1:12" ht="23.25" customHeight="1" x14ac:dyDescent="0.2">
      <c r="A255" s="769">
        <v>521</v>
      </c>
      <c r="B255" s="770" t="s">
        <v>258</v>
      </c>
      <c r="C255" s="767">
        <v>30000</v>
      </c>
      <c r="D255" s="767">
        <v>0</v>
      </c>
      <c r="E255" s="767">
        <v>30000</v>
      </c>
      <c r="F255" s="767">
        <v>0</v>
      </c>
      <c r="G255" s="767">
        <v>0</v>
      </c>
      <c r="H255" s="767">
        <v>0</v>
      </c>
      <c r="I255" s="767">
        <v>0</v>
      </c>
      <c r="J255" s="767">
        <v>0</v>
      </c>
      <c r="K255" s="767">
        <v>0</v>
      </c>
      <c r="L255" s="768">
        <v>0</v>
      </c>
    </row>
    <row r="256" spans="1:12" ht="23.25" customHeight="1" x14ac:dyDescent="0.2">
      <c r="A256" s="771">
        <v>52101</v>
      </c>
      <c r="B256" s="772" t="s">
        <v>1638</v>
      </c>
      <c r="C256" s="773">
        <v>30000</v>
      </c>
      <c r="D256" s="773">
        <v>0</v>
      </c>
      <c r="E256" s="773">
        <v>30000</v>
      </c>
      <c r="F256" s="773">
        <v>0</v>
      </c>
      <c r="G256" s="773">
        <v>0</v>
      </c>
      <c r="H256" s="773">
        <v>0</v>
      </c>
      <c r="I256" s="773">
        <v>0</v>
      </c>
      <c r="J256" s="773">
        <v>0</v>
      </c>
      <c r="K256" s="773">
        <v>0</v>
      </c>
      <c r="L256" s="774">
        <v>0</v>
      </c>
    </row>
    <row r="257" spans="1:12" ht="23.25" customHeight="1" x14ac:dyDescent="0.2">
      <c r="A257" s="769">
        <v>523</v>
      </c>
      <c r="B257" s="770" t="s">
        <v>259</v>
      </c>
      <c r="C257" s="767">
        <v>11000</v>
      </c>
      <c r="D257" s="767">
        <v>1550.01</v>
      </c>
      <c r="E257" s="767">
        <v>0</v>
      </c>
      <c r="F257" s="767">
        <v>12550.01</v>
      </c>
      <c r="G257" s="767">
        <v>12550.01</v>
      </c>
      <c r="H257" s="767">
        <v>12550.01</v>
      </c>
      <c r="I257" s="767">
        <v>5300.01</v>
      </c>
      <c r="J257" s="767">
        <v>5300.01</v>
      </c>
      <c r="K257" s="767">
        <v>0</v>
      </c>
      <c r="L257" s="768">
        <v>0</v>
      </c>
    </row>
    <row r="258" spans="1:12" ht="23.25" customHeight="1" x14ac:dyDescent="0.2">
      <c r="A258" s="771">
        <v>52301</v>
      </c>
      <c r="B258" s="772" t="s">
        <v>1639</v>
      </c>
      <c r="C258" s="773">
        <v>11000</v>
      </c>
      <c r="D258" s="773">
        <v>1550.01</v>
      </c>
      <c r="E258" s="773">
        <v>0</v>
      </c>
      <c r="F258" s="773">
        <v>12550.01</v>
      </c>
      <c r="G258" s="773">
        <v>12550.01</v>
      </c>
      <c r="H258" s="773">
        <v>12550.01</v>
      </c>
      <c r="I258" s="773">
        <v>5300.01</v>
      </c>
      <c r="J258" s="773">
        <v>5300.01</v>
      </c>
      <c r="K258" s="773">
        <v>0</v>
      </c>
      <c r="L258" s="774">
        <v>0</v>
      </c>
    </row>
    <row r="259" spans="1:12" ht="23.25" customHeight="1" x14ac:dyDescent="0.2">
      <c r="A259" s="769">
        <v>5400</v>
      </c>
      <c r="B259" s="770" t="s">
        <v>396</v>
      </c>
      <c r="C259" s="767">
        <v>4750000</v>
      </c>
      <c r="D259" s="767">
        <v>0</v>
      </c>
      <c r="E259" s="767">
        <v>989967.35</v>
      </c>
      <c r="F259" s="767">
        <v>3760032.65</v>
      </c>
      <c r="G259" s="767">
        <v>3760032.65</v>
      </c>
      <c r="H259" s="767">
        <v>3760032.65</v>
      </c>
      <c r="I259" s="767">
        <v>3760032.65</v>
      </c>
      <c r="J259" s="767">
        <v>3760032.65</v>
      </c>
      <c r="K259" s="767">
        <v>0</v>
      </c>
      <c r="L259" s="768">
        <v>0</v>
      </c>
    </row>
    <row r="260" spans="1:12" ht="23.25" customHeight="1" x14ac:dyDescent="0.2">
      <c r="A260" s="769">
        <v>541</v>
      </c>
      <c r="B260" s="770" t="s">
        <v>1640</v>
      </c>
      <c r="C260" s="767">
        <v>4750000</v>
      </c>
      <c r="D260" s="767">
        <v>0</v>
      </c>
      <c r="E260" s="767">
        <v>989967.35</v>
      </c>
      <c r="F260" s="767">
        <v>3760032.65</v>
      </c>
      <c r="G260" s="767">
        <v>3760032.65</v>
      </c>
      <c r="H260" s="767">
        <v>3760032.65</v>
      </c>
      <c r="I260" s="767">
        <v>3760032.65</v>
      </c>
      <c r="J260" s="767">
        <v>3760032.65</v>
      </c>
      <c r="K260" s="767">
        <v>0</v>
      </c>
      <c r="L260" s="768">
        <v>0</v>
      </c>
    </row>
    <row r="261" spans="1:12" ht="23.25" customHeight="1" x14ac:dyDescent="0.2">
      <c r="A261" s="771">
        <v>54102</v>
      </c>
      <c r="B261" s="772" t="s">
        <v>1641</v>
      </c>
      <c r="C261" s="773">
        <v>4750000</v>
      </c>
      <c r="D261" s="773">
        <v>0</v>
      </c>
      <c r="E261" s="773">
        <v>989967.35</v>
      </c>
      <c r="F261" s="773">
        <v>3760032.65</v>
      </c>
      <c r="G261" s="773">
        <v>3760032.65</v>
      </c>
      <c r="H261" s="773">
        <v>3760032.65</v>
      </c>
      <c r="I261" s="773">
        <v>3760032.65</v>
      </c>
      <c r="J261" s="773">
        <v>3760032.65</v>
      </c>
      <c r="K261" s="773">
        <v>0</v>
      </c>
      <c r="L261" s="774">
        <v>0</v>
      </c>
    </row>
    <row r="262" spans="1:12" ht="23.25" customHeight="1" x14ac:dyDescent="0.2">
      <c r="A262" s="769">
        <v>5600</v>
      </c>
      <c r="B262" s="770" t="s">
        <v>35</v>
      </c>
      <c r="C262" s="767">
        <v>116500</v>
      </c>
      <c r="D262" s="767">
        <v>558197.78</v>
      </c>
      <c r="E262" s="767">
        <v>20000</v>
      </c>
      <c r="F262" s="767">
        <v>654697.78</v>
      </c>
      <c r="G262" s="767">
        <v>654697.77999999991</v>
      </c>
      <c r="H262" s="767">
        <v>654697.77999999991</v>
      </c>
      <c r="I262" s="767">
        <v>648955.77999999991</v>
      </c>
      <c r="J262" s="767">
        <v>648955.77999999991</v>
      </c>
      <c r="K262" s="767">
        <v>0</v>
      </c>
      <c r="L262" s="768">
        <v>0</v>
      </c>
    </row>
    <row r="263" spans="1:12" ht="23.25" customHeight="1" x14ac:dyDescent="0.2">
      <c r="A263" s="769">
        <v>564</v>
      </c>
      <c r="B263" s="770" t="s">
        <v>1642</v>
      </c>
      <c r="C263" s="767">
        <v>6500</v>
      </c>
      <c r="D263" s="767">
        <v>41464</v>
      </c>
      <c r="E263" s="767">
        <v>0</v>
      </c>
      <c r="F263" s="767">
        <v>47964</v>
      </c>
      <c r="G263" s="767">
        <v>47964</v>
      </c>
      <c r="H263" s="767">
        <v>47964</v>
      </c>
      <c r="I263" s="767">
        <v>42222</v>
      </c>
      <c r="J263" s="767">
        <v>42222</v>
      </c>
      <c r="K263" s="767">
        <v>0</v>
      </c>
      <c r="L263" s="768">
        <v>0</v>
      </c>
    </row>
    <row r="264" spans="1:12" ht="23.25" customHeight="1" x14ac:dyDescent="0.2">
      <c r="A264" s="771">
        <v>56401</v>
      </c>
      <c r="B264" s="772" t="s">
        <v>1643</v>
      </c>
      <c r="C264" s="773">
        <v>6500</v>
      </c>
      <c r="D264" s="773">
        <v>41464</v>
      </c>
      <c r="E264" s="773">
        <v>0</v>
      </c>
      <c r="F264" s="773">
        <v>47964</v>
      </c>
      <c r="G264" s="773">
        <v>47964</v>
      </c>
      <c r="H264" s="773">
        <v>47964</v>
      </c>
      <c r="I264" s="773">
        <v>42222</v>
      </c>
      <c r="J264" s="773">
        <v>42222</v>
      </c>
      <c r="K264" s="773">
        <v>0</v>
      </c>
      <c r="L264" s="774">
        <v>0</v>
      </c>
    </row>
    <row r="265" spans="1:12" ht="23.25" customHeight="1" x14ac:dyDescent="0.2">
      <c r="A265" s="769">
        <v>565</v>
      </c>
      <c r="B265" s="770" t="s">
        <v>1644</v>
      </c>
      <c r="C265" s="767">
        <v>35000</v>
      </c>
      <c r="D265" s="767">
        <v>326020.8</v>
      </c>
      <c r="E265" s="767">
        <v>0</v>
      </c>
      <c r="F265" s="767">
        <v>361020.8</v>
      </c>
      <c r="G265" s="767">
        <v>361020.8</v>
      </c>
      <c r="H265" s="767">
        <v>361020.8</v>
      </c>
      <c r="I265" s="767">
        <v>361020.8</v>
      </c>
      <c r="J265" s="767">
        <v>361020.8</v>
      </c>
      <c r="K265" s="767">
        <v>0</v>
      </c>
      <c r="L265" s="768">
        <v>0</v>
      </c>
    </row>
    <row r="266" spans="1:12" ht="23.25" customHeight="1" x14ac:dyDescent="0.2">
      <c r="A266" s="771">
        <v>56501</v>
      </c>
      <c r="B266" s="772" t="s">
        <v>1645</v>
      </c>
      <c r="C266" s="773">
        <v>35000</v>
      </c>
      <c r="D266" s="773">
        <v>326020.8</v>
      </c>
      <c r="E266" s="773">
        <v>0</v>
      </c>
      <c r="F266" s="773">
        <v>361020.8</v>
      </c>
      <c r="G266" s="773">
        <v>361020.8</v>
      </c>
      <c r="H266" s="773">
        <v>361020.8</v>
      </c>
      <c r="I266" s="773">
        <v>361020.8</v>
      </c>
      <c r="J266" s="773">
        <v>361020.8</v>
      </c>
      <c r="K266" s="773">
        <v>0</v>
      </c>
      <c r="L266" s="774">
        <v>0</v>
      </c>
    </row>
    <row r="267" spans="1:12" ht="23.25" customHeight="1" x14ac:dyDescent="0.2">
      <c r="A267" s="769">
        <v>567</v>
      </c>
      <c r="B267" s="770" t="s">
        <v>260</v>
      </c>
      <c r="C267" s="767">
        <v>75000</v>
      </c>
      <c r="D267" s="767">
        <v>82293.02</v>
      </c>
      <c r="E267" s="767">
        <v>20000</v>
      </c>
      <c r="F267" s="767">
        <v>137293.02000000002</v>
      </c>
      <c r="G267" s="767">
        <v>137293.01999999999</v>
      </c>
      <c r="H267" s="767">
        <v>137293.01999999999</v>
      </c>
      <c r="I267" s="767">
        <v>137293.01999999999</v>
      </c>
      <c r="J267" s="767">
        <v>137293.01999999999</v>
      </c>
      <c r="K267" s="767">
        <v>0</v>
      </c>
      <c r="L267" s="768">
        <v>0</v>
      </c>
    </row>
    <row r="268" spans="1:12" ht="23.25" customHeight="1" x14ac:dyDescent="0.2">
      <c r="A268" s="771">
        <v>56701</v>
      </c>
      <c r="B268" s="772" t="s">
        <v>224</v>
      </c>
      <c r="C268" s="773">
        <v>55000</v>
      </c>
      <c r="D268" s="773">
        <v>82293.02</v>
      </c>
      <c r="E268" s="773">
        <v>0</v>
      </c>
      <c r="F268" s="773">
        <v>137293.02000000002</v>
      </c>
      <c r="G268" s="773">
        <v>137293.01999999999</v>
      </c>
      <c r="H268" s="773">
        <v>137293.01999999999</v>
      </c>
      <c r="I268" s="773">
        <v>137293.01999999999</v>
      </c>
      <c r="J268" s="773">
        <v>137293.01999999999</v>
      </c>
      <c r="K268" s="773">
        <v>0</v>
      </c>
      <c r="L268" s="774">
        <v>0</v>
      </c>
    </row>
    <row r="269" spans="1:12" ht="23.25" customHeight="1" x14ac:dyDescent="0.2">
      <c r="A269" s="771">
        <v>56702</v>
      </c>
      <c r="B269" s="772" t="s">
        <v>1646</v>
      </c>
      <c r="C269" s="773">
        <v>20000</v>
      </c>
      <c r="D269" s="773">
        <v>0</v>
      </c>
      <c r="E269" s="773">
        <v>20000</v>
      </c>
      <c r="F269" s="773">
        <v>0</v>
      </c>
      <c r="G269" s="773">
        <v>0</v>
      </c>
      <c r="H269" s="773">
        <v>0</v>
      </c>
      <c r="I269" s="773">
        <v>0</v>
      </c>
      <c r="J269" s="773">
        <v>0</v>
      </c>
      <c r="K269" s="773">
        <v>0</v>
      </c>
      <c r="L269" s="774">
        <v>0</v>
      </c>
    </row>
    <row r="270" spans="1:12" ht="23.25" customHeight="1" x14ac:dyDescent="0.2">
      <c r="A270" s="769">
        <v>569</v>
      </c>
      <c r="B270" s="770" t="s">
        <v>1647</v>
      </c>
      <c r="C270" s="767">
        <v>0</v>
      </c>
      <c r="D270" s="767">
        <v>108419.96</v>
      </c>
      <c r="E270" s="767">
        <v>0</v>
      </c>
      <c r="F270" s="767">
        <v>108419.96</v>
      </c>
      <c r="G270" s="767">
        <v>108419.96</v>
      </c>
      <c r="H270" s="767">
        <v>108419.96</v>
      </c>
      <c r="I270" s="767">
        <v>108419.96</v>
      </c>
      <c r="J270" s="767">
        <v>108419.96</v>
      </c>
      <c r="K270" s="767">
        <v>0</v>
      </c>
      <c r="L270" s="768">
        <v>0</v>
      </c>
    </row>
    <row r="271" spans="1:12" ht="23.25" customHeight="1" x14ac:dyDescent="0.2">
      <c r="A271" s="771">
        <v>56902</v>
      </c>
      <c r="B271" s="772" t="s">
        <v>1648</v>
      </c>
      <c r="C271" s="773">
        <v>0</v>
      </c>
      <c r="D271" s="773">
        <v>108419.96</v>
      </c>
      <c r="E271" s="773">
        <v>0</v>
      </c>
      <c r="F271" s="773">
        <v>108419.96</v>
      </c>
      <c r="G271" s="773">
        <v>108419.96</v>
      </c>
      <c r="H271" s="773">
        <v>108419.96</v>
      </c>
      <c r="I271" s="773">
        <v>108419.96</v>
      </c>
      <c r="J271" s="773">
        <v>108419.96</v>
      </c>
      <c r="K271" s="773">
        <v>0</v>
      </c>
      <c r="L271" s="774">
        <v>0</v>
      </c>
    </row>
    <row r="272" spans="1:12" ht="23.25" customHeight="1" x14ac:dyDescent="0.2">
      <c r="A272" s="769">
        <v>5900</v>
      </c>
      <c r="B272" s="770" t="s">
        <v>1649</v>
      </c>
      <c r="C272" s="767">
        <v>1402001.28</v>
      </c>
      <c r="D272" s="767">
        <v>1020</v>
      </c>
      <c r="E272" s="767">
        <v>0.27999999997468</v>
      </c>
      <c r="F272" s="767">
        <v>1403021</v>
      </c>
      <c r="G272" s="767">
        <v>1171020</v>
      </c>
      <c r="H272" s="767">
        <v>1171020</v>
      </c>
      <c r="I272" s="767">
        <v>939020</v>
      </c>
      <c r="J272" s="767">
        <v>939020</v>
      </c>
      <c r="K272" s="767">
        <v>232001</v>
      </c>
      <c r="L272" s="768">
        <v>16.535818066871418</v>
      </c>
    </row>
    <row r="273" spans="1:12" ht="23.25" customHeight="1" x14ac:dyDescent="0.2">
      <c r="A273" s="769">
        <v>591</v>
      </c>
      <c r="B273" s="770" t="s">
        <v>262</v>
      </c>
      <c r="C273" s="767">
        <v>1392001.28</v>
      </c>
      <c r="D273" s="767">
        <v>0</v>
      </c>
      <c r="E273" s="767">
        <v>0.27999999997468</v>
      </c>
      <c r="F273" s="767">
        <v>1392001</v>
      </c>
      <c r="G273" s="767">
        <v>1160000</v>
      </c>
      <c r="H273" s="767">
        <v>1160000</v>
      </c>
      <c r="I273" s="767">
        <v>928000</v>
      </c>
      <c r="J273" s="767">
        <v>928000</v>
      </c>
      <c r="K273" s="767">
        <v>232001</v>
      </c>
      <c r="L273" s="768">
        <v>16.666726532524041</v>
      </c>
    </row>
    <row r="274" spans="1:12" ht="23.25" customHeight="1" x14ac:dyDescent="0.2">
      <c r="A274" s="771">
        <v>59101</v>
      </c>
      <c r="B274" s="772" t="s">
        <v>225</v>
      </c>
      <c r="C274" s="773">
        <v>1392001.28</v>
      </c>
      <c r="D274" s="773">
        <v>0</v>
      </c>
      <c r="E274" s="773">
        <v>0.27999999997468</v>
      </c>
      <c r="F274" s="773">
        <v>1392001</v>
      </c>
      <c r="G274" s="773">
        <v>1160000</v>
      </c>
      <c r="H274" s="773">
        <v>1160000</v>
      </c>
      <c r="I274" s="773">
        <v>928000</v>
      </c>
      <c r="J274" s="773">
        <v>928000</v>
      </c>
      <c r="K274" s="773">
        <v>232001</v>
      </c>
      <c r="L274" s="774">
        <v>16.666726532524041</v>
      </c>
    </row>
    <row r="275" spans="1:12" ht="23.25" customHeight="1" x14ac:dyDescent="0.2">
      <c r="A275" s="769">
        <v>597</v>
      </c>
      <c r="B275" s="770" t="s">
        <v>1650</v>
      </c>
      <c r="C275" s="767">
        <v>10000</v>
      </c>
      <c r="D275" s="767">
        <v>1020</v>
      </c>
      <c r="E275" s="767">
        <v>0</v>
      </c>
      <c r="F275" s="767">
        <v>11020</v>
      </c>
      <c r="G275" s="767">
        <v>11020</v>
      </c>
      <c r="H275" s="767">
        <v>11020</v>
      </c>
      <c r="I275" s="767">
        <v>11020</v>
      </c>
      <c r="J275" s="767">
        <v>11020</v>
      </c>
      <c r="K275" s="767">
        <v>0</v>
      </c>
      <c r="L275" s="768">
        <v>0</v>
      </c>
    </row>
    <row r="276" spans="1:12" ht="23.25" customHeight="1" x14ac:dyDescent="0.2">
      <c r="A276" s="771">
        <v>59701</v>
      </c>
      <c r="B276" s="772" t="s">
        <v>645</v>
      </c>
      <c r="C276" s="773">
        <v>10000</v>
      </c>
      <c r="D276" s="773">
        <v>1020</v>
      </c>
      <c r="E276" s="773">
        <v>0</v>
      </c>
      <c r="F276" s="773">
        <v>11020</v>
      </c>
      <c r="G276" s="773">
        <v>11020</v>
      </c>
      <c r="H276" s="773">
        <v>11020</v>
      </c>
      <c r="I276" s="773">
        <v>11020</v>
      </c>
      <c r="J276" s="773">
        <v>11020</v>
      </c>
      <c r="K276" s="773">
        <v>0</v>
      </c>
      <c r="L276" s="774">
        <v>0</v>
      </c>
    </row>
    <row r="277" spans="1:12" ht="23.25" customHeight="1" x14ac:dyDescent="0.2">
      <c r="A277" s="771">
        <v>6000</v>
      </c>
      <c r="B277" s="772" t="s">
        <v>370</v>
      </c>
      <c r="C277" s="773">
        <v>181102097.97999999</v>
      </c>
      <c r="D277" s="773">
        <v>22529213.020000003</v>
      </c>
      <c r="E277" s="773">
        <v>115139762.30999999</v>
      </c>
      <c r="F277" s="773">
        <v>88491548.690000013</v>
      </c>
      <c r="G277" s="773">
        <v>88375786.879999995</v>
      </c>
      <c r="H277" s="773">
        <v>88375786.879999995</v>
      </c>
      <c r="I277" s="773">
        <v>71154723</v>
      </c>
      <c r="J277" s="773">
        <v>71154723</v>
      </c>
      <c r="K277" s="773">
        <v>115761.81000001729</v>
      </c>
      <c r="L277" s="774">
        <v>0.13081679743853206</v>
      </c>
    </row>
    <row r="278" spans="1:12" ht="23.25" customHeight="1" x14ac:dyDescent="0.2">
      <c r="A278" s="769">
        <v>6100</v>
      </c>
      <c r="B278" s="770" t="s">
        <v>1651</v>
      </c>
      <c r="C278" s="767">
        <v>176927852.97999999</v>
      </c>
      <c r="D278" s="767">
        <v>22529213.020000003</v>
      </c>
      <c r="E278" s="767">
        <v>110965517.30999999</v>
      </c>
      <c r="F278" s="767">
        <v>88491548.690000013</v>
      </c>
      <c r="G278" s="767">
        <v>88375786.879999995</v>
      </c>
      <c r="H278" s="767">
        <v>88375786.879999995</v>
      </c>
      <c r="I278" s="767">
        <v>71154723</v>
      </c>
      <c r="J278" s="767">
        <v>71154723</v>
      </c>
      <c r="K278" s="767">
        <v>115761.81000001729</v>
      </c>
      <c r="L278" s="768">
        <v>0.13081679743853206</v>
      </c>
    </row>
    <row r="279" spans="1:12" ht="23.25" customHeight="1" x14ac:dyDescent="0.2">
      <c r="A279" s="769">
        <v>611</v>
      </c>
      <c r="B279" s="770" t="s">
        <v>0</v>
      </c>
      <c r="C279" s="767">
        <v>2187500</v>
      </c>
      <c r="D279" s="767">
        <v>38399.760000000002</v>
      </c>
      <c r="E279" s="767">
        <v>562500</v>
      </c>
      <c r="F279" s="767">
        <v>1663399.76</v>
      </c>
      <c r="G279" s="767">
        <v>1663399.76</v>
      </c>
      <c r="H279" s="767">
        <v>1663399.76</v>
      </c>
      <c r="I279" s="767">
        <v>1225590.02</v>
      </c>
      <c r="J279" s="767">
        <v>1225590.02</v>
      </c>
      <c r="K279" s="767">
        <v>0</v>
      </c>
      <c r="L279" s="768">
        <v>0</v>
      </c>
    </row>
    <row r="280" spans="1:12" ht="23.25" customHeight="1" x14ac:dyDescent="0.2">
      <c r="A280" s="771">
        <v>61102</v>
      </c>
      <c r="B280" s="772" t="s">
        <v>1652</v>
      </c>
      <c r="C280" s="773">
        <v>1625000</v>
      </c>
      <c r="D280" s="773">
        <v>38399.760000000002</v>
      </c>
      <c r="E280" s="773">
        <v>0</v>
      </c>
      <c r="F280" s="773">
        <v>1663399.76</v>
      </c>
      <c r="G280" s="773">
        <v>1663399.76</v>
      </c>
      <c r="H280" s="773">
        <v>1663399.76</v>
      </c>
      <c r="I280" s="773">
        <v>1225590.02</v>
      </c>
      <c r="J280" s="773">
        <v>1225590.02</v>
      </c>
      <c r="K280" s="773">
        <v>0</v>
      </c>
      <c r="L280" s="774">
        <v>0</v>
      </c>
    </row>
    <row r="281" spans="1:12" ht="23.25" customHeight="1" x14ac:dyDescent="0.2">
      <c r="A281" s="771">
        <v>61105</v>
      </c>
      <c r="B281" s="772" t="s">
        <v>315</v>
      </c>
      <c r="C281" s="773">
        <v>562500</v>
      </c>
      <c r="D281" s="773">
        <v>0</v>
      </c>
      <c r="E281" s="773">
        <v>562500</v>
      </c>
      <c r="F281" s="773">
        <v>0</v>
      </c>
      <c r="G281" s="773">
        <v>0</v>
      </c>
      <c r="H281" s="773">
        <v>0</v>
      </c>
      <c r="I281" s="773">
        <v>0</v>
      </c>
      <c r="J281" s="773">
        <v>0</v>
      </c>
      <c r="K281" s="773">
        <v>0</v>
      </c>
      <c r="L281" s="774">
        <v>0</v>
      </c>
    </row>
    <row r="282" spans="1:12" ht="23.25" customHeight="1" x14ac:dyDescent="0.2">
      <c r="A282" s="769">
        <v>612</v>
      </c>
      <c r="B282" s="770" t="s">
        <v>263</v>
      </c>
      <c r="C282" s="767">
        <v>2896686.41</v>
      </c>
      <c r="D282" s="767">
        <v>1178061.2</v>
      </c>
      <c r="E282" s="767">
        <v>2202286.41</v>
      </c>
      <c r="F282" s="767">
        <v>1872461.2</v>
      </c>
      <c r="G282" s="767">
        <v>1872461.2</v>
      </c>
      <c r="H282" s="767">
        <v>1872461.2</v>
      </c>
      <c r="I282" s="767">
        <v>1326866.83</v>
      </c>
      <c r="J282" s="767">
        <v>1326866.83</v>
      </c>
      <c r="K282" s="767">
        <v>0</v>
      </c>
      <c r="L282" s="768">
        <v>0</v>
      </c>
    </row>
    <row r="283" spans="1:12" ht="23.25" customHeight="1" x14ac:dyDescent="0.2">
      <c r="A283" s="771">
        <v>61201</v>
      </c>
      <c r="B283" s="772" t="s">
        <v>842</v>
      </c>
      <c r="C283" s="773">
        <v>904926.96</v>
      </c>
      <c r="D283" s="773">
        <v>0</v>
      </c>
      <c r="E283" s="773">
        <v>904926.96</v>
      </c>
      <c r="F283" s="773">
        <v>0</v>
      </c>
      <c r="G283" s="773">
        <v>0</v>
      </c>
      <c r="H283" s="773">
        <v>0</v>
      </c>
      <c r="I283" s="773">
        <v>0</v>
      </c>
      <c r="J283" s="773">
        <v>0</v>
      </c>
      <c r="K283" s="773">
        <v>0</v>
      </c>
      <c r="L283" s="774">
        <v>0</v>
      </c>
    </row>
    <row r="284" spans="1:12" ht="23.25" customHeight="1" x14ac:dyDescent="0.2">
      <c r="A284" s="771">
        <v>61204</v>
      </c>
      <c r="B284" s="772" t="s">
        <v>1653</v>
      </c>
      <c r="C284" s="773">
        <v>300000</v>
      </c>
      <c r="D284" s="773">
        <v>1178061.2</v>
      </c>
      <c r="E284" s="773">
        <v>0</v>
      </c>
      <c r="F284" s="773">
        <v>1478061.2</v>
      </c>
      <c r="G284" s="773">
        <v>1478061.2</v>
      </c>
      <c r="H284" s="773">
        <v>1478061.2</v>
      </c>
      <c r="I284" s="773">
        <v>932466.83</v>
      </c>
      <c r="J284" s="773">
        <v>932466.83</v>
      </c>
      <c r="K284" s="773">
        <v>0</v>
      </c>
      <c r="L284" s="774">
        <v>0</v>
      </c>
    </row>
    <row r="285" spans="1:12" ht="23.25" customHeight="1" x14ac:dyDescent="0.2">
      <c r="A285" s="771">
        <v>61205</v>
      </c>
      <c r="B285" s="772" t="s">
        <v>636</v>
      </c>
      <c r="C285" s="773">
        <v>515055.67</v>
      </c>
      <c r="D285" s="773">
        <v>0</v>
      </c>
      <c r="E285" s="773">
        <v>515055.67</v>
      </c>
      <c r="F285" s="773">
        <v>0</v>
      </c>
      <c r="G285" s="773">
        <v>0</v>
      </c>
      <c r="H285" s="773">
        <v>0</v>
      </c>
      <c r="I285" s="773">
        <v>0</v>
      </c>
      <c r="J285" s="773">
        <v>0</v>
      </c>
      <c r="K285" s="773">
        <v>0</v>
      </c>
      <c r="L285" s="774">
        <v>0</v>
      </c>
    </row>
    <row r="286" spans="1:12" ht="23.25" customHeight="1" x14ac:dyDescent="0.2">
      <c r="A286" s="771">
        <v>61207</v>
      </c>
      <c r="B286" s="772" t="s">
        <v>141</v>
      </c>
      <c r="C286" s="773">
        <v>1176703.78</v>
      </c>
      <c r="D286" s="773">
        <v>0</v>
      </c>
      <c r="E286" s="773">
        <v>782303.78</v>
      </c>
      <c r="F286" s="773">
        <v>394400</v>
      </c>
      <c r="G286" s="773">
        <v>394400</v>
      </c>
      <c r="H286" s="773">
        <v>394400</v>
      </c>
      <c r="I286" s="773">
        <v>394400</v>
      </c>
      <c r="J286" s="773">
        <v>394400</v>
      </c>
      <c r="K286" s="773">
        <v>0</v>
      </c>
      <c r="L286" s="774">
        <v>0</v>
      </c>
    </row>
    <row r="287" spans="1:12" ht="23.25" customHeight="1" x14ac:dyDescent="0.2">
      <c r="A287" s="769">
        <v>614</v>
      </c>
      <c r="B287" s="770" t="s">
        <v>1654</v>
      </c>
      <c r="C287" s="767">
        <v>171843666.56999999</v>
      </c>
      <c r="D287" s="767">
        <v>21312752.060000002</v>
      </c>
      <c r="E287" s="767">
        <v>108200730.89999999</v>
      </c>
      <c r="F287" s="767">
        <v>84955687.730000019</v>
      </c>
      <c r="G287" s="767">
        <v>84839925.920000002</v>
      </c>
      <c r="H287" s="767">
        <v>84839925.920000002</v>
      </c>
      <c r="I287" s="767">
        <v>68602266.150000006</v>
      </c>
      <c r="J287" s="767">
        <v>68602266.150000006</v>
      </c>
      <c r="K287" s="767">
        <v>115761.81000001729</v>
      </c>
      <c r="L287" s="768">
        <v>0.13626140061148473</v>
      </c>
    </row>
    <row r="288" spans="1:12" ht="23.25" customHeight="1" x14ac:dyDescent="0.2">
      <c r="A288" s="771">
        <v>61404</v>
      </c>
      <c r="B288" s="772" t="s">
        <v>1653</v>
      </c>
      <c r="C288" s="773">
        <v>5000000</v>
      </c>
      <c r="D288" s="773">
        <v>4059985.24</v>
      </c>
      <c r="E288" s="773">
        <v>0</v>
      </c>
      <c r="F288" s="773">
        <v>9059985.2400000002</v>
      </c>
      <c r="G288" s="773">
        <v>9059985.2400000002</v>
      </c>
      <c r="H288" s="773">
        <v>9059985.2400000002</v>
      </c>
      <c r="I288" s="773">
        <v>7331316.8899999997</v>
      </c>
      <c r="J288" s="773">
        <v>7331316.8899999997</v>
      </c>
      <c r="K288" s="773">
        <v>0</v>
      </c>
      <c r="L288" s="774">
        <v>0</v>
      </c>
    </row>
    <row r="289" spans="1:12" ht="23.25" customHeight="1" x14ac:dyDescent="0.2">
      <c r="A289" s="771">
        <v>61406</v>
      </c>
      <c r="B289" s="772" t="s">
        <v>141</v>
      </c>
      <c r="C289" s="773">
        <v>500000</v>
      </c>
      <c r="D289" s="773">
        <v>0</v>
      </c>
      <c r="E289" s="773">
        <v>177116.13</v>
      </c>
      <c r="F289" s="773">
        <v>322883.87</v>
      </c>
      <c r="G289" s="773">
        <v>287722.03000000003</v>
      </c>
      <c r="H289" s="773">
        <v>287722.03000000003</v>
      </c>
      <c r="I289" s="773">
        <v>287722.03000000003</v>
      </c>
      <c r="J289" s="773">
        <v>287722.03000000003</v>
      </c>
      <c r="K289" s="773">
        <v>35161.839999999967</v>
      </c>
      <c r="L289" s="774">
        <v>10.889933894808673</v>
      </c>
    </row>
    <row r="290" spans="1:12" ht="23.25" customHeight="1" x14ac:dyDescent="0.2">
      <c r="A290" s="771">
        <v>61408</v>
      </c>
      <c r="B290" s="772" t="s">
        <v>1655</v>
      </c>
      <c r="C290" s="773">
        <v>2070850</v>
      </c>
      <c r="D290" s="773">
        <v>6886722.0700000003</v>
      </c>
      <c r="E290" s="773">
        <v>0</v>
      </c>
      <c r="F290" s="773">
        <v>8957572.0700000003</v>
      </c>
      <c r="G290" s="773">
        <v>8957572.0700000003</v>
      </c>
      <c r="H290" s="773">
        <v>8957572.0700000003</v>
      </c>
      <c r="I290" s="773">
        <v>4969089.75</v>
      </c>
      <c r="J290" s="773">
        <v>4969089.75</v>
      </c>
      <c r="K290" s="773">
        <v>0</v>
      </c>
      <c r="L290" s="774">
        <v>0</v>
      </c>
    </row>
    <row r="291" spans="1:12" ht="23.25" customHeight="1" x14ac:dyDescent="0.2">
      <c r="A291" s="771">
        <v>61409</v>
      </c>
      <c r="B291" s="772" t="s">
        <v>1655</v>
      </c>
      <c r="C291" s="773">
        <v>13328900</v>
      </c>
      <c r="D291" s="773">
        <v>3968759.49</v>
      </c>
      <c r="E291" s="773">
        <v>0</v>
      </c>
      <c r="F291" s="773">
        <v>17297659.490000002</v>
      </c>
      <c r="G291" s="773">
        <v>17297659.489999998</v>
      </c>
      <c r="H291" s="773">
        <v>17297659.489999998</v>
      </c>
      <c r="I291" s="773">
        <v>13231965.52</v>
      </c>
      <c r="J291" s="773">
        <v>13231965.52</v>
      </c>
      <c r="K291" s="773">
        <v>0</v>
      </c>
      <c r="L291" s="774">
        <v>0</v>
      </c>
    </row>
    <row r="292" spans="1:12" ht="23.25" customHeight="1" x14ac:dyDescent="0.2">
      <c r="A292" s="771">
        <v>61410</v>
      </c>
      <c r="B292" s="772" t="s">
        <v>1656</v>
      </c>
      <c r="C292" s="773">
        <v>3796047.28</v>
      </c>
      <c r="D292" s="773">
        <v>0</v>
      </c>
      <c r="E292" s="773">
        <v>3796047.28</v>
      </c>
      <c r="F292" s="773">
        <v>0</v>
      </c>
      <c r="G292" s="773">
        <v>0</v>
      </c>
      <c r="H292" s="773">
        <v>0</v>
      </c>
      <c r="I292" s="773">
        <v>0</v>
      </c>
      <c r="J292" s="773">
        <v>0</v>
      </c>
      <c r="K292" s="773">
        <v>0</v>
      </c>
      <c r="L292" s="774">
        <v>0</v>
      </c>
    </row>
    <row r="293" spans="1:12" ht="23.25" customHeight="1" x14ac:dyDescent="0.2">
      <c r="A293" s="771">
        <v>61411</v>
      </c>
      <c r="B293" s="772" t="s">
        <v>1657</v>
      </c>
      <c r="C293" s="773">
        <v>500000</v>
      </c>
      <c r="D293" s="773">
        <v>0</v>
      </c>
      <c r="E293" s="773">
        <v>500000</v>
      </c>
      <c r="F293" s="773">
        <v>0</v>
      </c>
      <c r="G293" s="773">
        <v>0</v>
      </c>
      <c r="H293" s="773">
        <v>0</v>
      </c>
      <c r="I293" s="773">
        <v>0</v>
      </c>
      <c r="J293" s="773">
        <v>0</v>
      </c>
      <c r="K293" s="773">
        <v>0</v>
      </c>
      <c r="L293" s="774">
        <v>0</v>
      </c>
    </row>
    <row r="294" spans="1:12" ht="23.25" customHeight="1" x14ac:dyDescent="0.2">
      <c r="A294" s="771">
        <v>61413</v>
      </c>
      <c r="B294" s="772" t="s">
        <v>1658</v>
      </c>
      <c r="C294" s="773">
        <v>14</v>
      </c>
      <c r="D294" s="773">
        <v>0</v>
      </c>
      <c r="E294" s="773">
        <v>14</v>
      </c>
      <c r="F294" s="773">
        <v>0</v>
      </c>
      <c r="G294" s="773">
        <v>0</v>
      </c>
      <c r="H294" s="773">
        <v>0</v>
      </c>
      <c r="I294" s="773">
        <v>0</v>
      </c>
      <c r="J294" s="773">
        <v>0</v>
      </c>
      <c r="K294" s="773">
        <v>0</v>
      </c>
      <c r="L294" s="774">
        <v>0</v>
      </c>
    </row>
    <row r="295" spans="1:12" ht="23.25" customHeight="1" x14ac:dyDescent="0.2">
      <c r="A295" s="771">
        <v>61414</v>
      </c>
      <c r="B295" s="772" t="s">
        <v>142</v>
      </c>
      <c r="C295" s="773">
        <v>100000</v>
      </c>
      <c r="D295" s="773">
        <v>829126.1</v>
      </c>
      <c r="E295" s="773">
        <v>0</v>
      </c>
      <c r="F295" s="773">
        <v>929126.1</v>
      </c>
      <c r="G295" s="773">
        <v>929126.1</v>
      </c>
      <c r="H295" s="773">
        <v>929126.1</v>
      </c>
      <c r="I295" s="773">
        <v>615212.98</v>
      </c>
      <c r="J295" s="773">
        <v>615212.98</v>
      </c>
      <c r="K295" s="773">
        <v>0</v>
      </c>
      <c r="L295" s="774">
        <v>0</v>
      </c>
    </row>
    <row r="296" spans="1:12" ht="23.25" customHeight="1" x14ac:dyDescent="0.2">
      <c r="A296" s="771">
        <v>61415</v>
      </c>
      <c r="B296" s="772" t="s">
        <v>1659</v>
      </c>
      <c r="C296" s="773">
        <v>1909853.92</v>
      </c>
      <c r="D296" s="773">
        <v>0</v>
      </c>
      <c r="E296" s="773">
        <v>1909853.92</v>
      </c>
      <c r="F296" s="773">
        <v>0</v>
      </c>
      <c r="G296" s="773">
        <v>0</v>
      </c>
      <c r="H296" s="773">
        <v>0</v>
      </c>
      <c r="I296" s="773">
        <v>0</v>
      </c>
      <c r="J296" s="773">
        <v>0</v>
      </c>
      <c r="K296" s="773">
        <v>0</v>
      </c>
      <c r="L296" s="774">
        <v>0</v>
      </c>
    </row>
    <row r="297" spans="1:12" ht="23.25" customHeight="1" x14ac:dyDescent="0.2">
      <c r="A297" s="771">
        <v>61418</v>
      </c>
      <c r="B297" s="772" t="s">
        <v>1660</v>
      </c>
      <c r="C297" s="773">
        <v>100000</v>
      </c>
      <c r="D297" s="773">
        <v>1249688.93</v>
      </c>
      <c r="E297" s="773">
        <v>0</v>
      </c>
      <c r="F297" s="773">
        <v>1349688.93</v>
      </c>
      <c r="G297" s="773">
        <v>1277377.53</v>
      </c>
      <c r="H297" s="773">
        <v>1277377.53</v>
      </c>
      <c r="I297" s="773">
        <v>750806.49</v>
      </c>
      <c r="J297" s="773">
        <v>750806.49</v>
      </c>
      <c r="K297" s="773">
        <v>72311.399999999907</v>
      </c>
      <c r="L297" s="774">
        <v>5.3576345180514977</v>
      </c>
    </row>
    <row r="298" spans="1:12" ht="23.25" customHeight="1" x14ac:dyDescent="0.2">
      <c r="A298" s="771">
        <v>61421</v>
      </c>
      <c r="B298" s="772" t="s">
        <v>1035</v>
      </c>
      <c r="C298" s="773">
        <v>12</v>
      </c>
      <c r="D298" s="773">
        <v>4037940.33</v>
      </c>
      <c r="E298" s="773">
        <v>0</v>
      </c>
      <c r="F298" s="773">
        <v>4037952.33</v>
      </c>
      <c r="G298" s="773">
        <v>4029663.76</v>
      </c>
      <c r="H298" s="773">
        <v>4029663.76</v>
      </c>
      <c r="I298" s="773">
        <v>1991811.45</v>
      </c>
      <c r="J298" s="773">
        <v>1991811.45</v>
      </c>
      <c r="K298" s="773">
        <v>8288.570000000298</v>
      </c>
      <c r="L298" s="774">
        <v>0.20526666296727425</v>
      </c>
    </row>
    <row r="299" spans="1:12" ht="23.25" customHeight="1" x14ac:dyDescent="0.2">
      <c r="A299" s="771">
        <v>61422</v>
      </c>
      <c r="B299" s="772" t="s">
        <v>1661</v>
      </c>
      <c r="C299" s="773">
        <v>144037989.37</v>
      </c>
      <c r="D299" s="773">
        <v>0</v>
      </c>
      <c r="E299" s="773">
        <v>101517699.56999999</v>
      </c>
      <c r="F299" s="773">
        <v>42520289.800000012</v>
      </c>
      <c r="G299" s="773">
        <v>42520289.799999997</v>
      </c>
      <c r="H299" s="773">
        <v>42520289.799999997</v>
      </c>
      <c r="I299" s="773">
        <v>39143811.140000001</v>
      </c>
      <c r="J299" s="773">
        <v>39143811.140000001</v>
      </c>
      <c r="K299" s="773">
        <v>0</v>
      </c>
      <c r="L299" s="774">
        <v>0</v>
      </c>
    </row>
    <row r="300" spans="1:12" ht="23.25" customHeight="1" x14ac:dyDescent="0.2">
      <c r="A300" s="771">
        <v>61424</v>
      </c>
      <c r="B300" s="772" t="s">
        <v>1662</v>
      </c>
      <c r="C300" s="773">
        <v>0</v>
      </c>
      <c r="D300" s="773">
        <v>280529.90000000002</v>
      </c>
      <c r="E300" s="773">
        <v>0</v>
      </c>
      <c r="F300" s="773">
        <v>280529.90000000002</v>
      </c>
      <c r="G300" s="773">
        <v>280529.90000000002</v>
      </c>
      <c r="H300" s="773">
        <v>280529.90000000002</v>
      </c>
      <c r="I300" s="773">
        <v>280529.90000000002</v>
      </c>
      <c r="J300" s="773">
        <v>280529.90000000002</v>
      </c>
      <c r="K300" s="773">
        <v>0</v>
      </c>
      <c r="L300" s="774">
        <v>0</v>
      </c>
    </row>
    <row r="301" spans="1:12" ht="23.25" customHeight="1" x14ac:dyDescent="0.2">
      <c r="A301" s="771">
        <v>61425</v>
      </c>
      <c r="B301" s="772" t="s">
        <v>1663</v>
      </c>
      <c r="C301" s="773">
        <v>500000</v>
      </c>
      <c r="D301" s="773">
        <v>0</v>
      </c>
      <c r="E301" s="773">
        <v>300000</v>
      </c>
      <c r="F301" s="773">
        <v>200000</v>
      </c>
      <c r="G301" s="773">
        <v>200000</v>
      </c>
      <c r="H301" s="773">
        <v>200000</v>
      </c>
      <c r="I301" s="773">
        <v>0</v>
      </c>
      <c r="J301" s="773">
        <v>0</v>
      </c>
      <c r="K301" s="773">
        <v>0</v>
      </c>
      <c r="L301" s="774">
        <v>0</v>
      </c>
    </row>
    <row r="302" spans="1:12" ht="23.25" customHeight="1" x14ac:dyDescent="0.2">
      <c r="A302" s="769">
        <v>6200</v>
      </c>
      <c r="B302" s="770" t="s">
        <v>1664</v>
      </c>
      <c r="C302" s="767">
        <v>4174245</v>
      </c>
      <c r="D302" s="767">
        <v>0</v>
      </c>
      <c r="E302" s="767">
        <v>4174245</v>
      </c>
      <c r="F302" s="767">
        <v>0</v>
      </c>
      <c r="G302" s="767">
        <v>0</v>
      </c>
      <c r="H302" s="767">
        <v>0</v>
      </c>
      <c r="I302" s="767">
        <v>0</v>
      </c>
      <c r="J302" s="767">
        <v>0</v>
      </c>
      <c r="K302" s="767">
        <v>0</v>
      </c>
      <c r="L302" s="768">
        <v>0</v>
      </c>
    </row>
    <row r="303" spans="1:12" ht="23.25" customHeight="1" x14ac:dyDescent="0.2">
      <c r="A303" s="769">
        <v>622</v>
      </c>
      <c r="B303" s="770" t="s">
        <v>263</v>
      </c>
      <c r="C303" s="767">
        <v>799245</v>
      </c>
      <c r="D303" s="767">
        <v>0</v>
      </c>
      <c r="E303" s="767">
        <v>799245</v>
      </c>
      <c r="F303" s="767">
        <v>0</v>
      </c>
      <c r="G303" s="767">
        <v>0</v>
      </c>
      <c r="H303" s="767">
        <v>0</v>
      </c>
      <c r="I303" s="767">
        <v>0</v>
      </c>
      <c r="J303" s="767">
        <v>0</v>
      </c>
      <c r="K303" s="767">
        <v>0</v>
      </c>
      <c r="L303" s="768">
        <v>0</v>
      </c>
    </row>
    <row r="304" spans="1:12" ht="23.25" customHeight="1" x14ac:dyDescent="0.2">
      <c r="A304" s="771">
        <v>62204</v>
      </c>
      <c r="B304" s="772" t="s">
        <v>1653</v>
      </c>
      <c r="C304" s="773">
        <v>799245</v>
      </c>
      <c r="D304" s="773">
        <v>0</v>
      </c>
      <c r="E304" s="773">
        <v>799245</v>
      </c>
      <c r="F304" s="773">
        <v>0</v>
      </c>
      <c r="G304" s="773">
        <v>0</v>
      </c>
      <c r="H304" s="773">
        <v>0</v>
      </c>
      <c r="I304" s="773">
        <v>0</v>
      </c>
      <c r="J304" s="773">
        <v>0</v>
      </c>
      <c r="K304" s="773">
        <v>0</v>
      </c>
      <c r="L304" s="774">
        <v>0</v>
      </c>
    </row>
    <row r="305" spans="1:12" ht="23.25" customHeight="1" x14ac:dyDescent="0.2">
      <c r="A305" s="769">
        <v>624</v>
      </c>
      <c r="B305" s="770" t="s">
        <v>1654</v>
      </c>
      <c r="C305" s="767">
        <v>3375000</v>
      </c>
      <c r="D305" s="767">
        <v>0</v>
      </c>
      <c r="E305" s="767">
        <v>3375000</v>
      </c>
      <c r="F305" s="767">
        <v>0</v>
      </c>
      <c r="G305" s="767">
        <v>0</v>
      </c>
      <c r="H305" s="767">
        <v>0</v>
      </c>
      <c r="I305" s="767">
        <v>0</v>
      </c>
      <c r="J305" s="767">
        <v>0</v>
      </c>
      <c r="K305" s="767">
        <v>0</v>
      </c>
      <c r="L305" s="768">
        <v>0</v>
      </c>
    </row>
    <row r="306" spans="1:12" ht="23.25" customHeight="1" x14ac:dyDescent="0.2">
      <c r="A306" s="771">
        <v>62422</v>
      </c>
      <c r="B306" s="772" t="s">
        <v>1665</v>
      </c>
      <c r="C306" s="773">
        <v>3375000</v>
      </c>
      <c r="D306" s="773">
        <v>0</v>
      </c>
      <c r="E306" s="773">
        <v>3375000</v>
      </c>
      <c r="F306" s="773">
        <v>0</v>
      </c>
      <c r="G306" s="773">
        <v>0</v>
      </c>
      <c r="H306" s="773">
        <v>0</v>
      </c>
      <c r="I306" s="773">
        <v>0</v>
      </c>
      <c r="J306" s="773">
        <v>0</v>
      </c>
      <c r="K306" s="773">
        <v>0</v>
      </c>
      <c r="L306" s="774">
        <v>0</v>
      </c>
    </row>
    <row r="307" spans="1:12" ht="23.25" customHeight="1" x14ac:dyDescent="0.2">
      <c r="A307" s="771">
        <v>9000</v>
      </c>
      <c r="B307" s="772" t="s">
        <v>55</v>
      </c>
      <c r="C307" s="773">
        <v>61960678.960000001</v>
      </c>
      <c r="D307" s="773">
        <v>6067896.6999999993</v>
      </c>
      <c r="E307" s="773">
        <v>12602558.109999999</v>
      </c>
      <c r="F307" s="773">
        <v>55426017.549999997</v>
      </c>
      <c r="G307" s="773">
        <v>55434628.049999997</v>
      </c>
      <c r="H307" s="773">
        <v>55434628.049999997</v>
      </c>
      <c r="I307" s="773">
        <v>51226688.119999997</v>
      </c>
      <c r="J307" s="773">
        <v>51226688.119999997</v>
      </c>
      <c r="K307" s="773">
        <v>-8610.5</v>
      </c>
      <c r="L307" s="774">
        <v>-1.5535122999288989E-2</v>
      </c>
    </row>
    <row r="308" spans="1:12" ht="23.25" customHeight="1" x14ac:dyDescent="0.2">
      <c r="A308" s="769">
        <v>9100</v>
      </c>
      <c r="B308" s="770" t="s">
        <v>1666</v>
      </c>
      <c r="C308" s="767">
        <v>5550379.6900000004</v>
      </c>
      <c r="D308" s="767">
        <v>385933.64</v>
      </c>
      <c r="E308" s="767">
        <v>0</v>
      </c>
      <c r="F308" s="767">
        <v>5936313.3300000001</v>
      </c>
      <c r="G308" s="767">
        <v>5936313.3300000001</v>
      </c>
      <c r="H308" s="767">
        <v>5936313.3300000001</v>
      </c>
      <c r="I308" s="767">
        <v>4534441.9000000004</v>
      </c>
      <c r="J308" s="767">
        <v>4534441.9000000004</v>
      </c>
      <c r="K308" s="767">
        <v>0</v>
      </c>
      <c r="L308" s="768">
        <v>0</v>
      </c>
    </row>
    <row r="309" spans="1:12" ht="23.25" customHeight="1" x14ac:dyDescent="0.2">
      <c r="A309" s="769">
        <v>911</v>
      </c>
      <c r="B309" s="770" t="s">
        <v>1667</v>
      </c>
      <c r="C309" s="767">
        <v>5550379.6900000004</v>
      </c>
      <c r="D309" s="767">
        <v>385933.64</v>
      </c>
      <c r="E309" s="767">
        <v>0</v>
      </c>
      <c r="F309" s="767">
        <v>5936313.3300000001</v>
      </c>
      <c r="G309" s="767">
        <v>5936313.3300000001</v>
      </c>
      <c r="H309" s="767">
        <v>5936313.3300000001</v>
      </c>
      <c r="I309" s="767">
        <v>4534441.9000000004</v>
      </c>
      <c r="J309" s="767">
        <v>4534441.9000000004</v>
      </c>
      <c r="K309" s="767">
        <v>0</v>
      </c>
      <c r="L309" s="768">
        <v>0</v>
      </c>
    </row>
    <row r="310" spans="1:12" ht="23.25" customHeight="1" x14ac:dyDescent="0.2">
      <c r="A310" s="771">
        <v>91101</v>
      </c>
      <c r="B310" s="772" t="s">
        <v>1668</v>
      </c>
      <c r="C310" s="773">
        <v>5550379.6900000004</v>
      </c>
      <c r="D310" s="773">
        <v>385933.64</v>
      </c>
      <c r="E310" s="773">
        <v>0</v>
      </c>
      <c r="F310" s="773">
        <v>5936313.3300000001</v>
      </c>
      <c r="G310" s="773">
        <v>5936313.3300000001</v>
      </c>
      <c r="H310" s="773">
        <v>5936313.3300000001</v>
      </c>
      <c r="I310" s="773">
        <v>4534441.9000000004</v>
      </c>
      <c r="J310" s="773">
        <v>4534441.9000000004</v>
      </c>
      <c r="K310" s="773">
        <v>0</v>
      </c>
      <c r="L310" s="774">
        <v>0</v>
      </c>
    </row>
    <row r="311" spans="1:12" ht="23.25" customHeight="1" x14ac:dyDescent="0.2">
      <c r="A311" s="769">
        <v>9200</v>
      </c>
      <c r="B311" s="770" t="s">
        <v>1669</v>
      </c>
      <c r="C311" s="767">
        <v>32965100.66</v>
      </c>
      <c r="D311" s="767">
        <v>5681963.0599999996</v>
      </c>
      <c r="E311" s="767">
        <v>0</v>
      </c>
      <c r="F311" s="767">
        <v>38647063.719999999</v>
      </c>
      <c r="G311" s="767">
        <v>38655674.079999998</v>
      </c>
      <c r="H311" s="767">
        <v>38655674.079999998</v>
      </c>
      <c r="I311" s="767">
        <v>35856315.57</v>
      </c>
      <c r="J311" s="767">
        <v>35856315.57</v>
      </c>
      <c r="K311" s="767">
        <v>-8610.359999999404</v>
      </c>
      <c r="L311" s="768">
        <v>-2.2279467496889062E-2</v>
      </c>
    </row>
    <row r="312" spans="1:12" ht="23.25" customHeight="1" x14ac:dyDescent="0.2">
      <c r="A312" s="769">
        <v>921</v>
      </c>
      <c r="B312" s="770" t="s">
        <v>1670</v>
      </c>
      <c r="C312" s="767">
        <v>32965100.66</v>
      </c>
      <c r="D312" s="767">
        <v>5681963.0599999996</v>
      </c>
      <c r="E312" s="767">
        <v>0</v>
      </c>
      <c r="F312" s="767">
        <v>38647063.719999999</v>
      </c>
      <c r="G312" s="767">
        <v>38655674.079999998</v>
      </c>
      <c r="H312" s="767">
        <v>38655674.079999998</v>
      </c>
      <c r="I312" s="767">
        <v>35856315.57</v>
      </c>
      <c r="J312" s="767">
        <v>35856315.57</v>
      </c>
      <c r="K312" s="767">
        <v>-8610.359999999404</v>
      </c>
      <c r="L312" s="768">
        <v>-2.2279467496889062E-2</v>
      </c>
    </row>
    <row r="313" spans="1:12" ht="23.25" customHeight="1" x14ac:dyDescent="0.2">
      <c r="A313" s="771">
        <v>92101</v>
      </c>
      <c r="B313" s="772" t="s">
        <v>1671</v>
      </c>
      <c r="C313" s="773">
        <v>32965100.66</v>
      </c>
      <c r="D313" s="773">
        <v>5681963.0599999996</v>
      </c>
      <c r="E313" s="773">
        <v>0</v>
      </c>
      <c r="F313" s="773">
        <v>38647063.719999999</v>
      </c>
      <c r="G313" s="773">
        <v>38655674.079999998</v>
      </c>
      <c r="H313" s="773">
        <v>38655674.079999998</v>
      </c>
      <c r="I313" s="773">
        <v>35856315.57</v>
      </c>
      <c r="J313" s="773">
        <v>35856315.57</v>
      </c>
      <c r="K313" s="773">
        <v>-8610.359999999404</v>
      </c>
      <c r="L313" s="774">
        <v>-2.2279467496889062E-2</v>
      </c>
    </row>
    <row r="314" spans="1:12" ht="23.25" customHeight="1" x14ac:dyDescent="0.2">
      <c r="A314" s="769">
        <v>9900</v>
      </c>
      <c r="B314" s="770" t="s">
        <v>560</v>
      </c>
      <c r="C314" s="767">
        <v>23445198.609999999</v>
      </c>
      <c r="D314" s="767">
        <v>0</v>
      </c>
      <c r="E314" s="767">
        <v>12602558.109999999</v>
      </c>
      <c r="F314" s="767">
        <v>10842640.5</v>
      </c>
      <c r="G314" s="767">
        <v>10842640.640000001</v>
      </c>
      <c r="H314" s="767">
        <v>10842640.640000001</v>
      </c>
      <c r="I314" s="767">
        <v>10835930.65</v>
      </c>
      <c r="J314" s="767">
        <v>10835930.65</v>
      </c>
      <c r="K314" s="767">
        <v>-0.14000000059604645</v>
      </c>
      <c r="L314" s="768">
        <v>-1.2911983994677907E-6</v>
      </c>
    </row>
    <row r="315" spans="1:12" ht="23.25" customHeight="1" x14ac:dyDescent="0.2">
      <c r="A315" s="769">
        <v>991</v>
      </c>
      <c r="B315" s="770" t="s">
        <v>74</v>
      </c>
      <c r="C315" s="767">
        <v>23445198.609999999</v>
      </c>
      <c r="D315" s="767">
        <v>0</v>
      </c>
      <c r="E315" s="767">
        <v>12602558.109999999</v>
      </c>
      <c r="F315" s="767">
        <v>10842640.5</v>
      </c>
      <c r="G315" s="767">
        <v>10842640.640000001</v>
      </c>
      <c r="H315" s="767">
        <v>10842640.640000001</v>
      </c>
      <c r="I315" s="767">
        <v>10835930.65</v>
      </c>
      <c r="J315" s="767">
        <v>10835930.65</v>
      </c>
      <c r="K315" s="767">
        <v>-0.14000000059604645</v>
      </c>
      <c r="L315" s="768">
        <v>-1.2911983994677907E-6</v>
      </c>
    </row>
    <row r="316" spans="1:12" ht="23.25" customHeight="1" x14ac:dyDescent="0.2">
      <c r="A316" s="771">
        <v>99101</v>
      </c>
      <c r="B316" s="772" t="s">
        <v>143</v>
      </c>
      <c r="C316" s="773">
        <v>23445198.609999999</v>
      </c>
      <c r="D316" s="773">
        <v>0</v>
      </c>
      <c r="E316" s="773">
        <v>12602558.109999999</v>
      </c>
      <c r="F316" s="773">
        <v>10842640.5</v>
      </c>
      <c r="G316" s="773">
        <v>10842640.640000001</v>
      </c>
      <c r="H316" s="773">
        <v>10842640.640000001</v>
      </c>
      <c r="I316" s="773">
        <v>10835930.65</v>
      </c>
      <c r="J316" s="773">
        <v>10835930.65</v>
      </c>
      <c r="K316" s="773">
        <v>-0.14000000059604645</v>
      </c>
      <c r="L316" s="774">
        <v>-1.2911983994677907E-6</v>
      </c>
    </row>
    <row r="317" spans="1:12" ht="24" customHeight="1" x14ac:dyDescent="0.2">
      <c r="A317" s="775"/>
      <c r="B317" s="776" t="s">
        <v>1672</v>
      </c>
      <c r="C317" s="777">
        <v>685715570.15999997</v>
      </c>
      <c r="D317" s="777">
        <v>90588144.450000003</v>
      </c>
      <c r="E317" s="777">
        <v>156055013.38</v>
      </c>
      <c r="F317" s="777">
        <v>620248701.23000002</v>
      </c>
      <c r="G317" s="777">
        <v>629247046.71000004</v>
      </c>
      <c r="H317" s="777">
        <v>629159007.83999991</v>
      </c>
      <c r="I317" s="777">
        <v>557687922.21999991</v>
      </c>
      <c r="J317" s="777">
        <v>557687922.21999991</v>
      </c>
      <c r="K317" s="777">
        <v>-8910306.6099998951</v>
      </c>
      <c r="L317" s="778">
        <v>-1.4365699746456679</v>
      </c>
    </row>
    <row r="318" spans="1:12" ht="15" x14ac:dyDescent="0.25">
      <c r="A318" s="750"/>
      <c r="B318" s="750"/>
      <c r="C318" s="750"/>
      <c r="D318" s="750"/>
      <c r="E318" s="750"/>
      <c r="F318" s="750"/>
      <c r="G318" s="751">
        <v>5000</v>
      </c>
      <c r="H318" s="759">
        <v>-5696979.2400000002</v>
      </c>
      <c r="I318" s="759">
        <v>629423000.63999999</v>
      </c>
      <c r="J318" s="750"/>
      <c r="K318" s="750"/>
      <c r="L318" s="750"/>
    </row>
    <row r="319" spans="1:12" ht="15" x14ac:dyDescent="0.25">
      <c r="A319" s="750"/>
      <c r="B319" s="750"/>
      <c r="C319" s="750"/>
      <c r="D319" s="750"/>
      <c r="E319" s="750"/>
      <c r="F319" s="750"/>
      <c r="G319" s="751">
        <v>6000</v>
      </c>
      <c r="H319" s="759">
        <v>-88375786.879999995</v>
      </c>
      <c r="I319" s="759">
        <v>263992.80000007153</v>
      </c>
      <c r="J319" s="750"/>
      <c r="K319" s="750"/>
      <c r="L319" s="750"/>
    </row>
    <row r="320" spans="1:12" ht="15" x14ac:dyDescent="0.25">
      <c r="A320" s="750"/>
      <c r="B320" s="750"/>
      <c r="C320" s="750"/>
      <c r="D320" s="750"/>
      <c r="E320" s="750"/>
      <c r="F320" s="750"/>
      <c r="G320" s="751" t="s">
        <v>1673</v>
      </c>
      <c r="H320" s="759">
        <v>23715639</v>
      </c>
      <c r="I320" s="750"/>
      <c r="J320" s="750"/>
      <c r="K320" s="750"/>
      <c r="L320" s="750"/>
    </row>
    <row r="321" spans="2:8" ht="15" x14ac:dyDescent="0.25">
      <c r="B321" s="750"/>
      <c r="C321" s="750"/>
      <c r="D321" s="750"/>
      <c r="E321" s="750"/>
      <c r="F321" s="750"/>
      <c r="G321" s="751">
        <v>91101</v>
      </c>
      <c r="H321" s="759">
        <v>-5936313.3300000001</v>
      </c>
    </row>
    <row r="322" spans="2:8" ht="15" x14ac:dyDescent="0.25">
      <c r="B322" s="750"/>
      <c r="C322" s="750"/>
      <c r="D322" s="750"/>
      <c r="E322" s="750"/>
      <c r="F322" s="750"/>
      <c r="G322" s="751">
        <v>92101</v>
      </c>
      <c r="H322" s="759">
        <v>-38655674.079999998</v>
      </c>
    </row>
    <row r="323" spans="2:8" ht="15" x14ac:dyDescent="0.25">
      <c r="B323" s="750"/>
      <c r="C323" s="750"/>
      <c r="D323" s="750"/>
      <c r="E323" s="750"/>
      <c r="F323" s="750"/>
      <c r="G323" s="751">
        <v>92101</v>
      </c>
      <c r="H323" s="760">
        <v>36660396.920000002</v>
      </c>
    </row>
    <row r="324" spans="2:8" ht="15" x14ac:dyDescent="0.25">
      <c r="B324" s="750"/>
      <c r="C324" s="750"/>
      <c r="D324" s="750"/>
      <c r="E324" s="750"/>
      <c r="F324" s="750"/>
      <c r="G324" s="751">
        <v>99101</v>
      </c>
      <c r="H324" s="759">
        <v>-10842640.640000001</v>
      </c>
    </row>
    <row r="325" spans="2:8" ht="15" x14ac:dyDescent="0.25">
      <c r="B325" s="750"/>
      <c r="C325" s="750"/>
      <c r="D325" s="750"/>
      <c r="E325" s="750"/>
      <c r="F325" s="750"/>
      <c r="G325" s="751">
        <v>99101</v>
      </c>
      <c r="H325" s="760">
        <v>2918390.16</v>
      </c>
    </row>
    <row r="326" spans="2:8" ht="15" x14ac:dyDescent="0.25">
      <c r="B326" s="750"/>
      <c r="C326" s="750"/>
      <c r="D326" s="750"/>
      <c r="E326" s="750"/>
      <c r="F326" s="750"/>
      <c r="G326" s="750"/>
      <c r="H326" s="752">
        <v>542946039.74999988</v>
      </c>
    </row>
    <row r="327" spans="2:8" ht="15" x14ac:dyDescent="0.25">
      <c r="B327" s="750"/>
      <c r="C327" s="750"/>
      <c r="D327" s="750"/>
      <c r="E327" s="750"/>
      <c r="F327" s="750"/>
      <c r="G327" s="750"/>
      <c r="H327" s="752">
        <v>542946039.75</v>
      </c>
    </row>
    <row r="328" spans="2:8" ht="15" x14ac:dyDescent="0.25">
      <c r="B328" s="750"/>
      <c r="C328" s="750"/>
      <c r="D328" s="750"/>
      <c r="E328" s="750"/>
      <c r="F328" s="750"/>
      <c r="G328" s="750"/>
      <c r="H328" s="759">
        <v>0</v>
      </c>
    </row>
    <row r="329" spans="2:8" ht="15" x14ac:dyDescent="0.25">
      <c r="B329" s="757" t="s">
        <v>1674</v>
      </c>
      <c r="C329" s="750"/>
      <c r="D329" s="750"/>
      <c r="E329" s="750"/>
      <c r="F329" s="750"/>
      <c r="G329" s="779"/>
      <c r="H329" s="762"/>
    </row>
    <row r="330" spans="2:8" ht="15" x14ac:dyDescent="0.25">
      <c r="B330" s="750"/>
      <c r="C330" s="750"/>
      <c r="D330" s="750"/>
      <c r="E330" s="750"/>
      <c r="F330" s="750"/>
      <c r="G330" s="779"/>
      <c r="H330" s="762"/>
    </row>
    <row r="331" spans="2:8" ht="15" x14ac:dyDescent="0.25">
      <c r="B331" s="750"/>
      <c r="C331" s="750"/>
      <c r="D331" s="750"/>
      <c r="E331" s="750"/>
      <c r="F331" s="750"/>
      <c r="G331" s="779"/>
      <c r="H331" s="762"/>
    </row>
    <row r="332" spans="2:8" ht="15" x14ac:dyDescent="0.25">
      <c r="B332" s="750"/>
      <c r="C332" s="750"/>
      <c r="D332" s="750"/>
      <c r="E332" s="750"/>
      <c r="F332" s="750"/>
      <c r="G332" s="762"/>
      <c r="H332" s="780"/>
    </row>
    <row r="334" spans="2:8" ht="15" x14ac:dyDescent="0.25">
      <c r="B334" s="750"/>
      <c r="C334" s="759" t="s">
        <v>1675</v>
      </c>
      <c r="D334" s="750"/>
      <c r="E334" s="750"/>
      <c r="F334" s="750"/>
      <c r="G334" s="759" t="s">
        <v>1676</v>
      </c>
      <c r="H334" s="750"/>
    </row>
  </sheetData>
  <mergeCells count="14">
    <mergeCell ref="H8:H9"/>
    <mergeCell ref="I8:I9"/>
    <mergeCell ref="J8:J9"/>
    <mergeCell ref="K8:L8"/>
    <mergeCell ref="A1:L1"/>
    <mergeCell ref="A2:L2"/>
    <mergeCell ref="A3:L3"/>
    <mergeCell ref="A4:L4"/>
    <mergeCell ref="A5:L5"/>
    <mergeCell ref="A7:A9"/>
    <mergeCell ref="B7:B9"/>
    <mergeCell ref="C7:L7"/>
    <mergeCell ref="D8:E8"/>
    <mergeCell ref="G8:G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72"/>
  <sheetViews>
    <sheetView topLeftCell="A10" workbookViewId="0">
      <selection activeCell="C13" sqref="C13"/>
    </sheetView>
  </sheetViews>
  <sheetFormatPr baseColWidth="10" defaultColWidth="11.42578125" defaultRowHeight="12.75" x14ac:dyDescent="0.2"/>
  <cols>
    <col min="1" max="1" width="8.5703125" style="18" customWidth="1"/>
    <col min="2" max="2" width="35.85546875" style="3" customWidth="1"/>
    <col min="3" max="7" width="17.42578125" style="89" customWidth="1"/>
    <col min="8" max="8" width="17.42578125" style="198" customWidth="1"/>
    <col min="9" max="16384" width="11.42578125" style="3"/>
  </cols>
  <sheetData>
    <row r="1" spans="1:8" ht="21" x14ac:dyDescent="0.2">
      <c r="A1" s="1219" t="s">
        <v>1099</v>
      </c>
      <c r="B1" s="1219"/>
      <c r="C1" s="1219"/>
      <c r="D1" s="1219"/>
      <c r="E1" s="1219"/>
      <c r="F1" s="1219"/>
      <c r="G1" s="1219"/>
      <c r="H1" s="1219"/>
    </row>
    <row r="2" spans="1:8" s="1" customFormat="1" ht="21" customHeight="1" x14ac:dyDescent="0.2">
      <c r="A2" s="1219" t="s">
        <v>1332</v>
      </c>
      <c r="B2" s="1219"/>
      <c r="C2" s="1219"/>
      <c r="D2" s="1219"/>
      <c r="E2" s="1219"/>
      <c r="F2" s="1219"/>
      <c r="G2" s="1219"/>
      <c r="H2" s="1219"/>
    </row>
    <row r="3" spans="1:8" s="1" customFormat="1" ht="21" customHeight="1" x14ac:dyDescent="0.2">
      <c r="A3" s="1219" t="s">
        <v>1331</v>
      </c>
      <c r="B3" s="1219"/>
      <c r="C3" s="1219"/>
      <c r="D3" s="1219"/>
      <c r="E3" s="1219"/>
      <c r="F3" s="1219"/>
      <c r="G3" s="1219"/>
      <c r="H3" s="1219"/>
    </row>
    <row r="4" spans="1:8" s="1" customFormat="1" ht="15.75" x14ac:dyDescent="0.2">
      <c r="A4" s="1220" t="s">
        <v>1100</v>
      </c>
      <c r="B4" s="1220"/>
      <c r="C4" s="1220"/>
      <c r="D4" s="1220"/>
      <c r="E4" s="1220"/>
      <c r="F4" s="1220"/>
      <c r="G4" s="1220"/>
      <c r="H4" s="1220"/>
    </row>
    <row r="5" spans="1:8" s="1" customFormat="1" ht="15.75" customHeight="1" x14ac:dyDescent="0.2">
      <c r="A5" s="1221" t="s">
        <v>180</v>
      </c>
      <c r="B5" s="1221"/>
      <c r="C5" s="1221"/>
      <c r="D5" s="1221"/>
      <c r="E5" s="1221"/>
      <c r="F5" s="1221"/>
      <c r="G5" s="1221"/>
      <c r="H5" s="1221"/>
    </row>
    <row r="6" spans="1:8" ht="15.75" customHeight="1" x14ac:dyDescent="0.25">
      <c r="H6" s="522" t="s">
        <v>1069</v>
      </c>
    </row>
    <row r="7" spans="1:8" s="199" customFormat="1" ht="21" customHeight="1" x14ac:dyDescent="0.25">
      <c r="A7" s="1215" t="s">
        <v>107</v>
      </c>
      <c r="B7" s="1215" t="s">
        <v>94</v>
      </c>
      <c r="C7" s="1217" t="s">
        <v>29</v>
      </c>
      <c r="D7" s="1218"/>
      <c r="E7" s="1218"/>
      <c r="F7" s="1218"/>
      <c r="G7" s="1218"/>
      <c r="H7" s="1218"/>
    </row>
    <row r="8" spans="1:8" s="199" customFormat="1" ht="37.5" customHeight="1" x14ac:dyDescent="0.25">
      <c r="A8" s="1216"/>
      <c r="B8" s="1216"/>
      <c r="C8" s="521" t="s">
        <v>668</v>
      </c>
      <c r="D8" s="521" t="s">
        <v>1329</v>
      </c>
      <c r="E8" s="521" t="s">
        <v>638</v>
      </c>
      <c r="F8" s="521" t="s">
        <v>639</v>
      </c>
      <c r="G8" s="521" t="s">
        <v>640</v>
      </c>
      <c r="H8" s="615" t="s">
        <v>1330</v>
      </c>
    </row>
    <row r="9" spans="1:8" s="1" customFormat="1" ht="60" customHeight="1" x14ac:dyDescent="0.2">
      <c r="A9" s="200">
        <v>1</v>
      </c>
      <c r="B9" s="39" t="s">
        <v>641</v>
      </c>
      <c r="C9" s="259">
        <v>403102113.94</v>
      </c>
      <c r="D9" s="259">
        <v>34039451.439999998</v>
      </c>
      <c r="E9" s="259">
        <v>437141565.38000005</v>
      </c>
      <c r="F9" s="259">
        <v>446391024.30000001</v>
      </c>
      <c r="G9" s="259">
        <v>396594958.01999998</v>
      </c>
      <c r="H9" s="259">
        <v>-9249458.9199999571</v>
      </c>
    </row>
    <row r="10" spans="1:8" s="1" customFormat="1" ht="60" customHeight="1" x14ac:dyDescent="0.2">
      <c r="A10" s="200">
        <v>2</v>
      </c>
      <c r="B10" s="39" t="s">
        <v>642</v>
      </c>
      <c r="C10" s="259">
        <v>187663299.25999999</v>
      </c>
      <c r="D10" s="259">
        <v>-93242770.329999998</v>
      </c>
      <c r="E10" s="259">
        <v>94420528.930000007</v>
      </c>
      <c r="F10" s="259">
        <v>94072766.11999999</v>
      </c>
      <c r="G10" s="259">
        <v>76605686.709999993</v>
      </c>
      <c r="H10" s="259">
        <v>347762.81000001729</v>
      </c>
    </row>
    <row r="11" spans="1:8" s="91" customFormat="1" ht="60" customHeight="1" x14ac:dyDescent="0.2">
      <c r="A11" s="200">
        <v>3</v>
      </c>
      <c r="B11" s="39" t="s">
        <v>643</v>
      </c>
      <c r="C11" s="259">
        <v>61960678.960000001</v>
      </c>
      <c r="D11" s="259">
        <v>-6534661.4100000001</v>
      </c>
      <c r="E11" s="259">
        <v>55426017.549999997</v>
      </c>
      <c r="F11" s="259">
        <v>55434628.049999997</v>
      </c>
      <c r="G11" s="259">
        <v>51226688.119999997</v>
      </c>
      <c r="H11" s="259">
        <v>-8610.5</v>
      </c>
    </row>
    <row r="12" spans="1:8" s="91" customFormat="1" ht="60" customHeight="1" x14ac:dyDescent="0.2">
      <c r="A12" s="741">
        <v>4</v>
      </c>
      <c r="B12" s="732" t="s">
        <v>436</v>
      </c>
      <c r="C12" s="259">
        <v>32989478</v>
      </c>
      <c r="D12" s="259">
        <v>271111.37000000104</v>
      </c>
      <c r="E12" s="259">
        <v>33260589.370000001</v>
      </c>
      <c r="F12" s="259">
        <v>33260589.370000001</v>
      </c>
      <c r="G12" s="259">
        <v>33260589.370000001</v>
      </c>
      <c r="H12" s="259">
        <v>0</v>
      </c>
    </row>
    <row r="13" spans="1:8" s="1" customFormat="1" ht="27.75" customHeight="1" x14ac:dyDescent="0.2">
      <c r="A13" s="258" t="s">
        <v>637</v>
      </c>
      <c r="B13" s="258"/>
      <c r="C13" s="201">
        <v>685715570.16000009</v>
      </c>
      <c r="D13" s="201">
        <v>-65466868.929999992</v>
      </c>
      <c r="E13" s="201">
        <v>620248701.23000002</v>
      </c>
      <c r="F13" s="201">
        <v>629159007.83999991</v>
      </c>
      <c r="G13" s="201">
        <v>557687922.21999991</v>
      </c>
      <c r="H13" s="201">
        <v>-8910306.6099999398</v>
      </c>
    </row>
    <row r="14" spans="1:8" s="29" customFormat="1" ht="12.75" customHeight="1" x14ac:dyDescent="0.2">
      <c r="A14" s="1179" t="s">
        <v>561</v>
      </c>
      <c r="B14" s="1179"/>
      <c r="C14" s="1179"/>
      <c r="D14" s="1179"/>
      <c r="E14" s="1179"/>
      <c r="F14" s="1179"/>
      <c r="G14" s="1179"/>
      <c r="H14" s="1179"/>
    </row>
    <row r="15" spans="1:8" ht="12.75" customHeight="1" x14ac:dyDescent="0.2">
      <c r="A15" s="1179"/>
      <c r="B15" s="1179"/>
      <c r="C15" s="1179"/>
      <c r="D15" s="1179"/>
      <c r="E15" s="1179"/>
      <c r="F15" s="1179"/>
      <c r="G15" s="1179"/>
      <c r="H15" s="1179"/>
    </row>
    <row r="16" spans="1:8" ht="15.75" x14ac:dyDescent="0.25">
      <c r="A16" s="3"/>
      <c r="C16" s="3"/>
      <c r="D16" s="17"/>
      <c r="E16" s="157"/>
      <c r="F16" s="157"/>
      <c r="G16"/>
      <c r="H16" s="3"/>
    </row>
    <row r="17" spans="1:8" ht="15.75" x14ac:dyDescent="0.25">
      <c r="A17" s="3"/>
      <c r="C17" s="3"/>
      <c r="D17" s="17"/>
      <c r="E17" s="157"/>
      <c r="F17" s="157"/>
      <c r="G17"/>
      <c r="H17" s="3"/>
    </row>
    <row r="18" spans="1:8" x14ac:dyDescent="0.2">
      <c r="A18" s="3"/>
      <c r="C18" s="17"/>
      <c r="D18" s="17"/>
      <c r="E18" s="17"/>
      <c r="F18" s="17"/>
      <c r="G18" s="17"/>
      <c r="H18" s="17"/>
    </row>
    <row r="19" spans="1:8" ht="15.75" x14ac:dyDescent="0.25">
      <c r="A19" s="3"/>
      <c r="C19" s="3"/>
      <c r="D19" s="17"/>
      <c r="E19" s="157"/>
      <c r="F19" s="157"/>
      <c r="G19"/>
      <c r="H19" s="3"/>
    </row>
    <row r="20" spans="1:8" ht="15.75" x14ac:dyDescent="0.25">
      <c r="A20" s="3"/>
      <c r="C20" s="3"/>
      <c r="D20" s="17"/>
      <c r="E20" s="157"/>
      <c r="F20" s="157"/>
      <c r="G20"/>
      <c r="H20" s="3"/>
    </row>
    <row r="21" spans="1:8" ht="15.75" x14ac:dyDescent="0.25">
      <c r="A21" s="3"/>
      <c r="C21" s="3"/>
      <c r="D21" s="3"/>
      <c r="E21" s="157"/>
      <c r="F21" s="157"/>
      <c r="G21"/>
      <c r="H21" s="3"/>
    </row>
    <row r="22" spans="1:8" x14ac:dyDescent="0.2">
      <c r="A22" s="3"/>
      <c r="C22" s="3"/>
      <c r="D22" s="3"/>
      <c r="E22" s="88"/>
      <c r="F22" s="88"/>
      <c r="G22"/>
      <c r="H22" s="3"/>
    </row>
    <row r="23" spans="1:8" x14ac:dyDescent="0.2">
      <c r="A23" s="3"/>
      <c r="C23" s="3"/>
      <c r="D23" s="3"/>
      <c r="E23" s="88"/>
      <c r="F23" s="88"/>
      <c r="G23"/>
      <c r="H23" s="3"/>
    </row>
    <row r="24" spans="1:8" ht="18.75" x14ac:dyDescent="0.3">
      <c r="A24" s="1128" t="s">
        <v>575</v>
      </c>
      <c r="B24" s="1128"/>
      <c r="C24" s="1128"/>
      <c r="D24" s="1128"/>
      <c r="E24" s="1129" t="s">
        <v>1098</v>
      </c>
      <c r="F24" s="1129"/>
      <c r="G24" s="1129"/>
      <c r="H24" s="3"/>
    </row>
    <row r="25" spans="1:8" ht="15.75" x14ac:dyDescent="0.25">
      <c r="A25" s="1150" t="s">
        <v>265</v>
      </c>
      <c r="B25" s="1150"/>
      <c r="C25" s="1150"/>
      <c r="D25" s="1150"/>
      <c r="E25" s="1148" t="s">
        <v>266</v>
      </c>
      <c r="F25" s="1148"/>
      <c r="G25" s="1148"/>
      <c r="H25" s="3"/>
    </row>
    <row r="26" spans="1:8" x14ac:dyDescent="0.2">
      <c r="A26" s="3"/>
      <c r="C26" s="3"/>
      <c r="D26" s="3"/>
      <c r="E26" s="3"/>
    </row>
    <row r="27" spans="1:8" x14ac:dyDescent="0.2">
      <c r="A27" s="3"/>
      <c r="C27" s="3"/>
      <c r="D27" s="3"/>
      <c r="E27" s="3"/>
    </row>
    <row r="28" spans="1:8" x14ac:dyDescent="0.2">
      <c r="A28" s="3"/>
      <c r="C28" s="3"/>
      <c r="D28" s="3"/>
      <c r="E28" s="3"/>
      <c r="F28" s="3"/>
      <c r="G28" s="3"/>
      <c r="H28" s="3"/>
    </row>
    <row r="29" spans="1:8" x14ac:dyDescent="0.2">
      <c r="A29" s="3"/>
      <c r="C29" s="3"/>
      <c r="D29" s="3"/>
      <c r="E29" s="3"/>
      <c r="F29" s="3"/>
      <c r="G29" s="3"/>
      <c r="H29" s="3"/>
    </row>
    <row r="30" spans="1:8" x14ac:dyDescent="0.2">
      <c r="A30" s="3"/>
      <c r="C30" s="3"/>
      <c r="D30" s="3"/>
      <c r="E30" s="3"/>
      <c r="F30" s="3"/>
      <c r="G30" s="3"/>
      <c r="H30" s="3"/>
    </row>
    <row r="31" spans="1:8" x14ac:dyDescent="0.2">
      <c r="A31" s="3"/>
      <c r="C31" s="3"/>
      <c r="D31" s="3"/>
      <c r="E31" s="3"/>
      <c r="F31" s="3"/>
      <c r="G31" s="3"/>
      <c r="H31" s="3"/>
    </row>
    <row r="32" spans="1:8" x14ac:dyDescent="0.2">
      <c r="A32" s="3"/>
      <c r="C32" s="3"/>
      <c r="D32" s="3"/>
      <c r="E32" s="3"/>
      <c r="F32" s="3"/>
      <c r="G32" s="3"/>
      <c r="H32" s="3"/>
    </row>
    <row r="33" spans="1:8" x14ac:dyDescent="0.2">
      <c r="A33" s="3"/>
      <c r="C33" s="3"/>
      <c r="D33" s="3"/>
      <c r="E33" s="3"/>
      <c r="F33" s="3"/>
      <c r="G33" s="3"/>
      <c r="H33" s="3"/>
    </row>
    <row r="34" spans="1:8" x14ac:dyDescent="0.2">
      <c r="A34" s="3"/>
      <c r="C34" s="3"/>
      <c r="D34" s="3"/>
      <c r="E34" s="3"/>
      <c r="F34" s="3"/>
      <c r="G34" s="3"/>
      <c r="H34" s="3"/>
    </row>
    <row r="35" spans="1:8" x14ac:dyDescent="0.2">
      <c r="A35" s="3"/>
      <c r="C35" s="3"/>
      <c r="D35" s="3"/>
      <c r="E35" s="3"/>
      <c r="F35" s="3"/>
      <c r="G35" s="3"/>
      <c r="H35" s="3"/>
    </row>
    <row r="36" spans="1:8" x14ac:dyDescent="0.2">
      <c r="A36" s="3"/>
      <c r="C36" s="3"/>
      <c r="D36" s="3"/>
      <c r="E36" s="3"/>
      <c r="F36" s="3"/>
      <c r="G36" s="3"/>
      <c r="H36" s="3"/>
    </row>
    <row r="37" spans="1:8" x14ac:dyDescent="0.2">
      <c r="A37" s="3"/>
      <c r="C37" s="3"/>
      <c r="D37" s="3"/>
      <c r="E37" s="3"/>
      <c r="F37" s="3"/>
      <c r="G37" s="3"/>
      <c r="H37" s="3"/>
    </row>
    <row r="38" spans="1:8" x14ac:dyDescent="0.2">
      <c r="A38" s="3"/>
      <c r="C38" s="3"/>
      <c r="D38" s="3"/>
      <c r="E38" s="3"/>
      <c r="F38" s="3"/>
      <c r="G38" s="3"/>
      <c r="H38" s="3"/>
    </row>
    <row r="39" spans="1:8" x14ac:dyDescent="0.2">
      <c r="A39" s="3"/>
      <c r="C39" s="3"/>
      <c r="D39" s="3"/>
      <c r="E39" s="3"/>
      <c r="F39" s="3"/>
      <c r="G39" s="3"/>
      <c r="H39" s="3"/>
    </row>
    <row r="40" spans="1:8" x14ac:dyDescent="0.2">
      <c r="A40" s="3"/>
      <c r="C40" s="3"/>
      <c r="D40" s="3"/>
      <c r="E40" s="3"/>
      <c r="F40" s="3"/>
      <c r="G40" s="3"/>
      <c r="H40" s="3"/>
    </row>
    <row r="41" spans="1:8" x14ac:dyDescent="0.2">
      <c r="A41" s="3"/>
      <c r="C41" s="3"/>
      <c r="D41" s="3"/>
      <c r="E41" s="3"/>
      <c r="F41" s="3"/>
      <c r="G41" s="3"/>
      <c r="H41" s="3"/>
    </row>
    <row r="42" spans="1:8" x14ac:dyDescent="0.2">
      <c r="A42" s="3"/>
      <c r="C42" s="3"/>
      <c r="D42" s="3"/>
      <c r="E42" s="3"/>
      <c r="F42" s="3"/>
      <c r="G42" s="3"/>
      <c r="H42" s="3"/>
    </row>
    <row r="43" spans="1:8" x14ac:dyDescent="0.2">
      <c r="A43" s="3"/>
      <c r="C43" s="3"/>
      <c r="D43" s="3"/>
      <c r="E43" s="3"/>
      <c r="F43" s="3"/>
      <c r="G43" s="3"/>
      <c r="H43" s="3"/>
    </row>
    <row r="44" spans="1:8" x14ac:dyDescent="0.2">
      <c r="A44" s="3"/>
      <c r="C44" s="3"/>
      <c r="D44" s="3"/>
      <c r="E44" s="3"/>
      <c r="F44" s="3"/>
      <c r="G44" s="3"/>
      <c r="H44" s="3"/>
    </row>
    <row r="45" spans="1:8" x14ac:dyDescent="0.2">
      <c r="A45" s="3"/>
      <c r="C45" s="3"/>
      <c r="D45" s="3"/>
      <c r="E45" s="3"/>
      <c r="F45" s="3"/>
      <c r="G45" s="3"/>
      <c r="H45" s="3"/>
    </row>
    <row r="46" spans="1:8" x14ac:dyDescent="0.2">
      <c r="A46" s="3"/>
      <c r="C46" s="3"/>
      <c r="D46" s="3"/>
      <c r="E46" s="3"/>
      <c r="F46" s="3"/>
      <c r="G46" s="3"/>
      <c r="H46" s="3"/>
    </row>
    <row r="47" spans="1:8" x14ac:dyDescent="0.2">
      <c r="A47" s="3"/>
      <c r="C47" s="3"/>
      <c r="D47" s="3"/>
      <c r="E47" s="3"/>
      <c r="F47" s="3"/>
      <c r="G47" s="3"/>
      <c r="H47" s="3"/>
    </row>
    <row r="48" spans="1:8" x14ac:dyDescent="0.2">
      <c r="A48" s="3"/>
      <c r="C48" s="3"/>
      <c r="D48" s="3"/>
      <c r="E48" s="3"/>
      <c r="F48" s="3"/>
      <c r="G48" s="3"/>
      <c r="H48" s="3"/>
    </row>
    <row r="49" spans="1:8" x14ac:dyDescent="0.2">
      <c r="A49" s="3"/>
      <c r="C49" s="3"/>
      <c r="D49" s="3"/>
      <c r="E49" s="3"/>
      <c r="F49" s="3"/>
      <c r="G49" s="3"/>
      <c r="H49" s="3"/>
    </row>
    <row r="50" spans="1:8" x14ac:dyDescent="0.2">
      <c r="A50" s="3"/>
      <c r="C50" s="3"/>
      <c r="D50" s="3"/>
      <c r="E50" s="3"/>
      <c r="F50" s="3"/>
      <c r="G50" s="3"/>
      <c r="H50" s="3"/>
    </row>
    <row r="51" spans="1:8" x14ac:dyDescent="0.2">
      <c r="A51" s="3"/>
      <c r="C51" s="3"/>
      <c r="D51" s="3"/>
      <c r="E51" s="3"/>
      <c r="F51" s="3"/>
      <c r="G51" s="3"/>
      <c r="H51" s="3"/>
    </row>
    <row r="52" spans="1:8" x14ac:dyDescent="0.2">
      <c r="A52" s="3"/>
      <c r="C52" s="3"/>
      <c r="D52" s="3"/>
      <c r="E52" s="3"/>
      <c r="F52" s="3"/>
      <c r="G52" s="3"/>
      <c r="H52" s="3"/>
    </row>
    <row r="53" spans="1:8" x14ac:dyDescent="0.2">
      <c r="A53" s="3"/>
      <c r="C53" s="3"/>
      <c r="D53" s="3"/>
      <c r="E53" s="3"/>
      <c r="F53" s="3"/>
      <c r="G53" s="3"/>
      <c r="H53" s="3"/>
    </row>
    <row r="54" spans="1:8" x14ac:dyDescent="0.2">
      <c r="A54" s="3"/>
      <c r="C54" s="3"/>
      <c r="D54" s="3"/>
      <c r="E54" s="3"/>
      <c r="F54" s="3"/>
      <c r="G54" s="3"/>
      <c r="H54" s="3"/>
    </row>
    <row r="55" spans="1:8" x14ac:dyDescent="0.2">
      <c r="A55" s="3"/>
      <c r="C55" s="3"/>
      <c r="D55" s="3"/>
      <c r="E55" s="3"/>
      <c r="F55" s="3"/>
      <c r="G55" s="3"/>
      <c r="H55" s="3"/>
    </row>
    <row r="56" spans="1:8" x14ac:dyDescent="0.2">
      <c r="A56" s="3"/>
      <c r="C56" s="3"/>
      <c r="D56" s="3"/>
      <c r="E56" s="3"/>
      <c r="F56" s="3"/>
      <c r="G56" s="3"/>
      <c r="H56" s="3"/>
    </row>
    <row r="57" spans="1:8" x14ac:dyDescent="0.2">
      <c r="A57" s="3"/>
      <c r="C57" s="3"/>
      <c r="D57" s="3"/>
      <c r="E57" s="3"/>
      <c r="F57" s="3"/>
      <c r="G57" s="3"/>
      <c r="H57" s="3"/>
    </row>
    <row r="58" spans="1:8" x14ac:dyDescent="0.2">
      <c r="A58" s="3"/>
      <c r="C58" s="3"/>
      <c r="D58" s="3"/>
      <c r="E58" s="3"/>
      <c r="F58" s="3"/>
      <c r="G58" s="3"/>
      <c r="H58" s="3"/>
    </row>
    <row r="59" spans="1:8" x14ac:dyDescent="0.2">
      <c r="A59" s="3"/>
      <c r="C59" s="3"/>
      <c r="D59" s="3"/>
      <c r="E59" s="3"/>
      <c r="F59" s="3"/>
      <c r="G59" s="3"/>
      <c r="H59" s="3"/>
    </row>
    <row r="60" spans="1:8" x14ac:dyDescent="0.2">
      <c r="A60" s="3"/>
      <c r="C60" s="3"/>
      <c r="D60" s="3"/>
      <c r="E60" s="3"/>
      <c r="F60" s="3"/>
      <c r="G60" s="3"/>
      <c r="H60" s="3"/>
    </row>
    <row r="61" spans="1:8" x14ac:dyDescent="0.2">
      <c r="A61" s="3"/>
      <c r="C61" s="3"/>
      <c r="D61" s="3"/>
      <c r="E61" s="3"/>
      <c r="F61" s="3"/>
      <c r="G61" s="3"/>
      <c r="H61" s="3"/>
    </row>
    <row r="62" spans="1:8" x14ac:dyDescent="0.2">
      <c r="A62" s="3"/>
      <c r="C62" s="3"/>
      <c r="D62" s="3"/>
      <c r="E62" s="3"/>
      <c r="F62" s="3"/>
      <c r="G62" s="3"/>
      <c r="H62" s="3"/>
    </row>
    <row r="63" spans="1:8" x14ac:dyDescent="0.2">
      <c r="A63" s="3"/>
      <c r="C63" s="3"/>
      <c r="D63" s="3"/>
      <c r="E63" s="3"/>
      <c r="F63" s="3"/>
      <c r="G63" s="3"/>
      <c r="H63" s="3"/>
    </row>
    <row r="64" spans="1:8" x14ac:dyDescent="0.2">
      <c r="A64" s="3"/>
      <c r="C64" s="3"/>
      <c r="D64" s="3"/>
      <c r="E64" s="3"/>
      <c r="F64" s="3"/>
      <c r="G64" s="3"/>
      <c r="H64" s="3"/>
    </row>
    <row r="65" spans="1:8" x14ac:dyDescent="0.2">
      <c r="A65" s="3"/>
      <c r="C65" s="3"/>
      <c r="D65" s="3"/>
      <c r="E65" s="3"/>
      <c r="F65" s="3"/>
      <c r="G65" s="3"/>
      <c r="H65" s="3"/>
    </row>
    <row r="66" spans="1:8" x14ac:dyDescent="0.2">
      <c r="A66" s="3"/>
      <c r="C66" s="3"/>
      <c r="D66" s="3"/>
      <c r="E66" s="3"/>
      <c r="F66" s="3"/>
      <c r="G66" s="3"/>
      <c r="H66" s="3"/>
    </row>
    <row r="67" spans="1:8" x14ac:dyDescent="0.2">
      <c r="A67" s="3"/>
      <c r="C67" s="3"/>
      <c r="D67" s="3"/>
      <c r="E67" s="3"/>
      <c r="F67" s="3"/>
      <c r="G67" s="3"/>
      <c r="H67" s="3"/>
    </row>
    <row r="68" spans="1:8" x14ac:dyDescent="0.2">
      <c r="A68" s="3"/>
      <c r="C68" s="3"/>
      <c r="D68" s="3"/>
      <c r="E68" s="3"/>
      <c r="F68" s="3"/>
      <c r="G68" s="3"/>
      <c r="H68" s="3"/>
    </row>
    <row r="69" spans="1:8" x14ac:dyDescent="0.2">
      <c r="A69" s="3"/>
      <c r="C69" s="3"/>
      <c r="D69" s="3"/>
      <c r="E69" s="3"/>
      <c r="F69" s="3"/>
      <c r="G69" s="3"/>
      <c r="H69" s="3"/>
    </row>
    <row r="70" spans="1:8" x14ac:dyDescent="0.2">
      <c r="A70" s="3"/>
      <c r="C70" s="3"/>
      <c r="D70" s="3"/>
      <c r="E70" s="3"/>
      <c r="F70" s="3"/>
      <c r="G70" s="3"/>
      <c r="H70" s="3"/>
    </row>
    <row r="71" spans="1:8" x14ac:dyDescent="0.2">
      <c r="A71" s="3"/>
      <c r="C71" s="3"/>
      <c r="D71" s="3"/>
      <c r="E71" s="3"/>
      <c r="F71" s="3"/>
      <c r="G71" s="3"/>
      <c r="H71" s="3"/>
    </row>
    <row r="84" spans="1:8" x14ac:dyDescent="0.2">
      <c r="A84" s="3"/>
      <c r="C84" s="3"/>
      <c r="D84" s="3"/>
      <c r="E84" s="3"/>
      <c r="F84" s="3"/>
      <c r="G84" s="3"/>
      <c r="H84" s="3"/>
    </row>
    <row r="85" spans="1:8" x14ac:dyDescent="0.2">
      <c r="A85" s="3"/>
      <c r="C85" s="3"/>
      <c r="D85" s="3"/>
      <c r="E85" s="3"/>
      <c r="F85" s="3"/>
      <c r="G85" s="3"/>
      <c r="H85" s="3"/>
    </row>
    <row r="86" spans="1:8" x14ac:dyDescent="0.2">
      <c r="A86" s="3"/>
      <c r="C86" s="3"/>
      <c r="D86" s="3"/>
      <c r="E86" s="3"/>
      <c r="F86" s="3"/>
      <c r="G86" s="3"/>
      <c r="H86" s="3"/>
    </row>
    <row r="87" spans="1:8" x14ac:dyDescent="0.2">
      <c r="A87" s="3"/>
      <c r="C87" s="3"/>
      <c r="D87" s="3"/>
      <c r="E87" s="3"/>
      <c r="F87" s="3"/>
      <c r="G87" s="3"/>
      <c r="H87" s="3"/>
    </row>
    <row r="88" spans="1:8" x14ac:dyDescent="0.2">
      <c r="A88" s="3"/>
      <c r="C88" s="3"/>
      <c r="D88" s="3"/>
      <c r="E88" s="3"/>
      <c r="F88" s="3"/>
      <c r="G88" s="3"/>
      <c r="H88" s="3"/>
    </row>
    <row r="89" spans="1:8" x14ac:dyDescent="0.2">
      <c r="A89" s="3"/>
      <c r="C89" s="3"/>
      <c r="D89" s="3"/>
      <c r="E89" s="3"/>
      <c r="F89" s="3"/>
      <c r="G89" s="3"/>
      <c r="H89" s="3"/>
    </row>
    <row r="90" spans="1:8" x14ac:dyDescent="0.2">
      <c r="A90" s="3"/>
      <c r="C90" s="3"/>
      <c r="D90" s="3"/>
      <c r="E90" s="3"/>
      <c r="F90" s="3"/>
      <c r="G90" s="3"/>
      <c r="H90" s="3"/>
    </row>
    <row r="91" spans="1:8" x14ac:dyDescent="0.2">
      <c r="A91" s="3"/>
      <c r="C91" s="3"/>
      <c r="D91" s="3"/>
      <c r="E91" s="3"/>
      <c r="F91" s="3"/>
      <c r="G91" s="3"/>
      <c r="H91" s="3"/>
    </row>
    <row r="92" spans="1:8" x14ac:dyDescent="0.2">
      <c r="A92" s="3"/>
      <c r="C92" s="3"/>
      <c r="D92" s="3"/>
      <c r="E92" s="3"/>
      <c r="F92" s="3"/>
      <c r="G92" s="3"/>
      <c r="H92" s="3"/>
    </row>
    <row r="93" spans="1:8" x14ac:dyDescent="0.2">
      <c r="A93" s="3"/>
      <c r="C93" s="3"/>
      <c r="D93" s="3"/>
      <c r="E93" s="3"/>
      <c r="F93" s="3"/>
      <c r="G93" s="3"/>
      <c r="H93" s="3"/>
    </row>
    <row r="94" spans="1:8" x14ac:dyDescent="0.2">
      <c r="A94" s="3"/>
      <c r="C94" s="3"/>
      <c r="D94" s="3"/>
      <c r="E94" s="3"/>
      <c r="F94" s="3"/>
      <c r="G94" s="3"/>
      <c r="H94" s="3"/>
    </row>
    <row r="95" spans="1:8" x14ac:dyDescent="0.2">
      <c r="A95" s="3"/>
      <c r="C95" s="3"/>
      <c r="D95" s="3"/>
      <c r="E95" s="3"/>
      <c r="F95" s="3"/>
      <c r="G95" s="3"/>
      <c r="H95" s="3"/>
    </row>
    <row r="96" spans="1:8" x14ac:dyDescent="0.2">
      <c r="A96" s="3"/>
      <c r="C96" s="3"/>
      <c r="D96" s="3"/>
      <c r="E96" s="3"/>
      <c r="F96" s="3"/>
      <c r="G96" s="3"/>
      <c r="H96" s="3"/>
    </row>
    <row r="97" spans="1:8" x14ac:dyDescent="0.2">
      <c r="A97" s="3"/>
      <c r="C97" s="3"/>
      <c r="D97" s="3"/>
      <c r="E97" s="3"/>
      <c r="F97" s="3"/>
      <c r="G97" s="3"/>
      <c r="H97" s="3"/>
    </row>
    <row r="98" spans="1:8" x14ac:dyDescent="0.2">
      <c r="A98" s="3"/>
      <c r="C98" s="3"/>
      <c r="D98" s="3"/>
      <c r="E98" s="3"/>
      <c r="F98" s="3"/>
      <c r="G98" s="3"/>
      <c r="H98" s="3"/>
    </row>
    <row r="99" spans="1:8" x14ac:dyDescent="0.2">
      <c r="A99" s="3"/>
      <c r="C99" s="3"/>
      <c r="D99" s="3"/>
      <c r="E99" s="3"/>
      <c r="F99" s="3"/>
      <c r="G99" s="3"/>
      <c r="H99" s="3"/>
    </row>
    <row r="100" spans="1:8" x14ac:dyDescent="0.2">
      <c r="A100" s="3"/>
      <c r="C100" s="3"/>
      <c r="D100" s="3"/>
      <c r="E100" s="3"/>
      <c r="F100" s="3"/>
      <c r="G100" s="3"/>
      <c r="H100" s="3"/>
    </row>
    <row r="101" spans="1:8" x14ac:dyDescent="0.2">
      <c r="A101" s="3"/>
      <c r="C101" s="3"/>
      <c r="D101" s="3"/>
      <c r="E101" s="3"/>
      <c r="F101" s="3"/>
      <c r="G101" s="3"/>
      <c r="H101" s="3"/>
    </row>
    <row r="102" spans="1:8" x14ac:dyDescent="0.2">
      <c r="A102" s="3"/>
      <c r="C102" s="3"/>
      <c r="D102" s="3"/>
      <c r="E102" s="3"/>
      <c r="F102" s="3"/>
      <c r="G102" s="3"/>
      <c r="H102" s="3"/>
    </row>
    <row r="103" spans="1:8" x14ac:dyDescent="0.2">
      <c r="A103" s="3"/>
      <c r="C103" s="3"/>
      <c r="D103" s="3"/>
      <c r="E103" s="3"/>
      <c r="F103" s="3"/>
      <c r="G103" s="3"/>
      <c r="H103" s="3"/>
    </row>
    <row r="104" spans="1:8" x14ac:dyDescent="0.2">
      <c r="A104" s="3"/>
      <c r="C104" s="3"/>
      <c r="D104" s="3"/>
      <c r="E104" s="3"/>
      <c r="F104" s="3"/>
      <c r="G104" s="3"/>
      <c r="H104" s="3"/>
    </row>
    <row r="105" spans="1:8" x14ac:dyDescent="0.2">
      <c r="A105" s="3"/>
      <c r="C105" s="3"/>
      <c r="D105" s="3"/>
      <c r="E105" s="3"/>
      <c r="F105" s="3"/>
      <c r="G105" s="3"/>
      <c r="H105" s="3"/>
    </row>
    <row r="106" spans="1:8" x14ac:dyDescent="0.2">
      <c r="A106" s="3"/>
      <c r="C106" s="3"/>
      <c r="D106" s="3"/>
      <c r="E106" s="3"/>
      <c r="F106" s="3"/>
      <c r="G106" s="3"/>
      <c r="H106" s="3"/>
    </row>
    <row r="107" spans="1:8" x14ac:dyDescent="0.2">
      <c r="A107" s="3"/>
      <c r="C107" s="3"/>
      <c r="D107" s="3"/>
      <c r="E107" s="3"/>
      <c r="F107" s="3"/>
      <c r="G107" s="3"/>
      <c r="H107" s="3"/>
    </row>
    <row r="108" spans="1:8" x14ac:dyDescent="0.2">
      <c r="A108" s="3"/>
      <c r="C108" s="3"/>
      <c r="D108" s="3"/>
      <c r="E108" s="3"/>
      <c r="F108" s="3"/>
      <c r="G108" s="3"/>
      <c r="H108" s="3"/>
    </row>
    <row r="109" spans="1:8" x14ac:dyDescent="0.2">
      <c r="A109" s="3"/>
      <c r="C109" s="3"/>
      <c r="D109" s="3"/>
      <c r="E109" s="3"/>
      <c r="F109" s="3"/>
      <c r="G109" s="3"/>
      <c r="H109" s="3"/>
    </row>
    <row r="110" spans="1:8" x14ac:dyDescent="0.2">
      <c r="A110" s="3"/>
      <c r="C110" s="3"/>
      <c r="D110" s="3"/>
      <c r="E110" s="3"/>
      <c r="F110" s="3"/>
      <c r="G110" s="3"/>
      <c r="H110" s="3"/>
    </row>
    <row r="111" spans="1:8" x14ac:dyDescent="0.2">
      <c r="A111" s="3"/>
      <c r="C111" s="3"/>
      <c r="D111" s="3"/>
      <c r="E111" s="3"/>
      <c r="F111" s="3"/>
      <c r="G111" s="3"/>
      <c r="H111" s="3"/>
    </row>
    <row r="112" spans="1:8" x14ac:dyDescent="0.2">
      <c r="A112" s="3"/>
      <c r="C112" s="3"/>
      <c r="D112" s="3"/>
      <c r="E112" s="3"/>
      <c r="F112" s="3"/>
      <c r="G112" s="3"/>
      <c r="H112" s="3"/>
    </row>
    <row r="113" spans="1:8" x14ac:dyDescent="0.2">
      <c r="A113" s="3"/>
      <c r="C113" s="3"/>
      <c r="D113" s="3"/>
      <c r="E113" s="3"/>
      <c r="F113" s="3"/>
      <c r="G113" s="3"/>
      <c r="H113" s="3"/>
    </row>
    <row r="114" spans="1:8" x14ac:dyDescent="0.2">
      <c r="A114" s="3"/>
      <c r="C114" s="3"/>
      <c r="D114" s="3"/>
      <c r="E114" s="3"/>
      <c r="F114" s="3"/>
      <c r="G114" s="3"/>
      <c r="H114" s="3"/>
    </row>
    <row r="115" spans="1:8" x14ac:dyDescent="0.2">
      <c r="A115" s="3"/>
      <c r="C115" s="3"/>
      <c r="D115" s="3"/>
      <c r="E115" s="3"/>
      <c r="F115" s="3"/>
      <c r="G115" s="3"/>
      <c r="H115" s="3"/>
    </row>
    <row r="116" spans="1:8" x14ac:dyDescent="0.2">
      <c r="A116" s="3"/>
      <c r="C116" s="3"/>
      <c r="D116" s="3"/>
      <c r="E116" s="3"/>
      <c r="F116" s="3"/>
      <c r="G116" s="3"/>
      <c r="H116" s="3"/>
    </row>
    <row r="117" spans="1:8" x14ac:dyDescent="0.2">
      <c r="A117" s="3"/>
      <c r="C117" s="3"/>
      <c r="D117" s="3"/>
      <c r="E117" s="3"/>
      <c r="F117" s="3"/>
      <c r="G117" s="3"/>
      <c r="H117" s="3"/>
    </row>
    <row r="118" spans="1:8" x14ac:dyDescent="0.2">
      <c r="A118" s="3"/>
      <c r="C118" s="3"/>
      <c r="D118" s="3"/>
      <c r="E118" s="3"/>
      <c r="F118" s="3"/>
      <c r="G118" s="3"/>
      <c r="H118" s="3"/>
    </row>
    <row r="119" spans="1:8" x14ac:dyDescent="0.2">
      <c r="A119" s="3"/>
      <c r="C119" s="3"/>
      <c r="D119" s="3"/>
      <c r="E119" s="3"/>
      <c r="F119" s="3"/>
      <c r="G119" s="3"/>
      <c r="H119" s="3"/>
    </row>
    <row r="120" spans="1:8" x14ac:dyDescent="0.2">
      <c r="A120" s="3"/>
      <c r="C120" s="3"/>
      <c r="D120" s="3"/>
      <c r="E120" s="3"/>
      <c r="F120" s="3"/>
      <c r="G120" s="3"/>
      <c r="H120" s="3"/>
    </row>
    <row r="121" spans="1:8" x14ac:dyDescent="0.2">
      <c r="A121" s="3"/>
      <c r="C121" s="3"/>
      <c r="D121" s="3"/>
      <c r="E121" s="3"/>
      <c r="F121" s="3"/>
      <c r="G121" s="3"/>
      <c r="H121" s="3"/>
    </row>
    <row r="122" spans="1:8" x14ac:dyDescent="0.2">
      <c r="A122" s="3"/>
      <c r="C122" s="3"/>
      <c r="D122" s="3"/>
      <c r="E122" s="3"/>
      <c r="F122" s="3"/>
      <c r="G122" s="3"/>
      <c r="H122" s="3"/>
    </row>
    <row r="123" spans="1:8" x14ac:dyDescent="0.2">
      <c r="A123" s="3"/>
      <c r="C123" s="3"/>
      <c r="D123" s="3"/>
      <c r="E123" s="3"/>
      <c r="F123" s="3"/>
      <c r="G123" s="3"/>
      <c r="H123" s="3"/>
    </row>
    <row r="124" spans="1:8" x14ac:dyDescent="0.2">
      <c r="A124" s="3"/>
      <c r="C124" s="3"/>
      <c r="D124" s="3"/>
      <c r="E124" s="3"/>
      <c r="F124" s="3"/>
      <c r="G124" s="3"/>
      <c r="H124" s="3"/>
    </row>
    <row r="125" spans="1:8" x14ac:dyDescent="0.2">
      <c r="A125" s="3"/>
      <c r="C125" s="3"/>
      <c r="D125" s="3"/>
      <c r="E125" s="3"/>
      <c r="F125" s="3"/>
      <c r="G125" s="3"/>
      <c r="H125" s="3"/>
    </row>
    <row r="126" spans="1:8" x14ac:dyDescent="0.2">
      <c r="A126" s="3"/>
      <c r="C126" s="3"/>
      <c r="D126" s="3"/>
      <c r="E126" s="3"/>
      <c r="F126" s="3"/>
      <c r="G126" s="3"/>
      <c r="H126" s="3"/>
    </row>
    <row r="127" spans="1:8" x14ac:dyDescent="0.2">
      <c r="A127" s="3"/>
      <c r="C127" s="3"/>
      <c r="D127" s="3"/>
      <c r="E127" s="3"/>
      <c r="F127" s="3"/>
      <c r="G127" s="3"/>
      <c r="H127" s="3"/>
    </row>
    <row r="128" spans="1:8" x14ac:dyDescent="0.2">
      <c r="A128" s="3"/>
      <c r="C128" s="3"/>
      <c r="D128" s="3"/>
      <c r="E128" s="3"/>
      <c r="F128" s="3"/>
      <c r="G128" s="3"/>
      <c r="H128" s="3"/>
    </row>
    <row r="129" spans="1:8" x14ac:dyDescent="0.2">
      <c r="A129" s="3"/>
      <c r="C129" s="3"/>
      <c r="D129" s="3"/>
      <c r="E129" s="3"/>
      <c r="F129" s="3"/>
      <c r="G129" s="3"/>
      <c r="H129" s="3"/>
    </row>
    <row r="130" spans="1:8" x14ac:dyDescent="0.2">
      <c r="A130" s="3"/>
      <c r="C130" s="3"/>
      <c r="D130" s="3"/>
      <c r="E130" s="3"/>
      <c r="F130" s="3"/>
      <c r="G130" s="3"/>
      <c r="H130" s="3"/>
    </row>
    <row r="131" spans="1:8" x14ac:dyDescent="0.2">
      <c r="A131" s="3"/>
      <c r="C131" s="3"/>
      <c r="D131" s="3"/>
      <c r="E131" s="3"/>
      <c r="F131" s="3"/>
      <c r="G131" s="3"/>
      <c r="H131" s="3"/>
    </row>
    <row r="132" spans="1:8" x14ac:dyDescent="0.2">
      <c r="A132" s="3"/>
      <c r="C132" s="3"/>
      <c r="D132" s="3"/>
      <c r="E132" s="3"/>
      <c r="F132" s="3"/>
      <c r="G132" s="3"/>
      <c r="H132" s="3"/>
    </row>
    <row r="133" spans="1:8" x14ac:dyDescent="0.2">
      <c r="A133" s="3"/>
      <c r="C133" s="3"/>
      <c r="D133" s="3"/>
      <c r="E133" s="3"/>
      <c r="F133" s="3"/>
      <c r="G133" s="3"/>
      <c r="H133" s="3"/>
    </row>
    <row r="134" spans="1:8" x14ac:dyDescent="0.2">
      <c r="A134" s="3"/>
      <c r="C134" s="3"/>
      <c r="D134" s="3"/>
      <c r="E134" s="3"/>
      <c r="F134" s="3"/>
      <c r="G134" s="3"/>
      <c r="H134" s="3"/>
    </row>
    <row r="135" spans="1:8" x14ac:dyDescent="0.2">
      <c r="A135" s="3"/>
      <c r="C135" s="3"/>
      <c r="D135" s="3"/>
      <c r="E135" s="3"/>
      <c r="F135" s="3"/>
      <c r="G135" s="3"/>
      <c r="H135" s="3"/>
    </row>
    <row r="136" spans="1:8" x14ac:dyDescent="0.2">
      <c r="A136" s="3"/>
      <c r="C136" s="3"/>
      <c r="D136" s="3"/>
      <c r="E136" s="3"/>
      <c r="F136" s="3"/>
      <c r="G136" s="3"/>
      <c r="H136" s="3"/>
    </row>
    <row r="137" spans="1:8" x14ac:dyDescent="0.2">
      <c r="A137" s="3"/>
      <c r="C137" s="3"/>
      <c r="D137" s="3"/>
      <c r="E137" s="3"/>
      <c r="F137" s="3"/>
      <c r="G137" s="3"/>
      <c r="H137" s="3"/>
    </row>
    <row r="138" spans="1:8" x14ac:dyDescent="0.2">
      <c r="A138" s="3"/>
      <c r="C138" s="3"/>
      <c r="D138" s="3"/>
      <c r="E138" s="3"/>
      <c r="F138" s="3"/>
      <c r="G138" s="3"/>
      <c r="H138" s="3"/>
    </row>
    <row r="139" spans="1:8" x14ac:dyDescent="0.2">
      <c r="A139" s="3"/>
      <c r="C139" s="3"/>
      <c r="D139" s="3"/>
      <c r="E139" s="3"/>
      <c r="F139" s="3"/>
      <c r="G139" s="3"/>
      <c r="H139" s="3"/>
    </row>
    <row r="140" spans="1:8" x14ac:dyDescent="0.2">
      <c r="A140" s="3"/>
      <c r="C140" s="3"/>
      <c r="D140" s="3"/>
      <c r="E140" s="3"/>
      <c r="F140" s="3"/>
      <c r="G140" s="3"/>
      <c r="H140" s="3"/>
    </row>
    <row r="141" spans="1:8" x14ac:dyDescent="0.2">
      <c r="A141" s="3"/>
      <c r="C141" s="3"/>
      <c r="D141" s="3"/>
      <c r="E141" s="3"/>
      <c r="F141" s="3"/>
      <c r="G141" s="3"/>
      <c r="H141" s="3"/>
    </row>
    <row r="142" spans="1:8" x14ac:dyDescent="0.2">
      <c r="A142" s="3"/>
      <c r="C142" s="3"/>
      <c r="D142" s="3"/>
      <c r="E142" s="3"/>
      <c r="F142" s="3"/>
      <c r="G142" s="3"/>
      <c r="H142" s="3"/>
    </row>
    <row r="143" spans="1:8" x14ac:dyDescent="0.2">
      <c r="A143" s="3"/>
      <c r="C143" s="3"/>
      <c r="D143" s="3"/>
      <c r="E143" s="3"/>
      <c r="F143" s="3"/>
      <c r="G143" s="3"/>
      <c r="H143" s="3"/>
    </row>
    <row r="144" spans="1:8" x14ac:dyDescent="0.2">
      <c r="A144" s="3"/>
      <c r="C144" s="3"/>
      <c r="D144" s="3"/>
      <c r="E144" s="3"/>
      <c r="F144" s="3"/>
      <c r="G144" s="3"/>
      <c r="H144" s="3"/>
    </row>
    <row r="145" spans="1:8" x14ac:dyDescent="0.2">
      <c r="A145" s="3"/>
      <c r="C145" s="3"/>
      <c r="D145" s="3"/>
      <c r="E145" s="3"/>
      <c r="F145" s="3"/>
      <c r="G145" s="3"/>
      <c r="H145" s="3"/>
    </row>
    <row r="146" spans="1:8" x14ac:dyDescent="0.2">
      <c r="A146" s="3"/>
      <c r="C146" s="3"/>
      <c r="D146" s="3"/>
      <c r="E146" s="3"/>
      <c r="F146" s="3"/>
      <c r="G146" s="3"/>
      <c r="H146" s="3"/>
    </row>
    <row r="147" spans="1:8" x14ac:dyDescent="0.2">
      <c r="A147" s="3"/>
      <c r="C147" s="3"/>
      <c r="D147" s="3"/>
      <c r="E147" s="3"/>
      <c r="F147" s="3"/>
      <c r="G147" s="3"/>
      <c r="H147" s="3"/>
    </row>
    <row r="148" spans="1:8" x14ac:dyDescent="0.2">
      <c r="A148" s="3"/>
      <c r="C148" s="3"/>
      <c r="D148" s="3"/>
      <c r="E148" s="3"/>
      <c r="F148" s="3"/>
      <c r="G148" s="3"/>
      <c r="H148" s="3"/>
    </row>
    <row r="149" spans="1:8" x14ac:dyDescent="0.2">
      <c r="A149" s="3"/>
      <c r="C149" s="3"/>
      <c r="D149" s="3"/>
      <c r="E149" s="3"/>
      <c r="F149" s="3"/>
      <c r="G149" s="3"/>
      <c r="H149" s="3"/>
    </row>
    <row r="150" spans="1:8" x14ac:dyDescent="0.2">
      <c r="A150" s="3"/>
      <c r="C150" s="3"/>
      <c r="D150" s="3"/>
      <c r="E150" s="3"/>
      <c r="F150" s="3"/>
      <c r="G150" s="3"/>
      <c r="H150" s="3"/>
    </row>
    <row r="151" spans="1:8" x14ac:dyDescent="0.2">
      <c r="A151" s="3"/>
      <c r="C151" s="3"/>
      <c r="D151" s="3"/>
      <c r="E151" s="3"/>
      <c r="F151" s="3"/>
      <c r="G151" s="3"/>
      <c r="H151" s="3"/>
    </row>
    <row r="152" spans="1:8" x14ac:dyDescent="0.2">
      <c r="A152" s="3"/>
      <c r="C152" s="3"/>
      <c r="D152" s="3"/>
      <c r="E152" s="3"/>
      <c r="F152" s="3"/>
      <c r="G152" s="3"/>
      <c r="H152" s="3"/>
    </row>
    <row r="153" spans="1:8" x14ac:dyDescent="0.2">
      <c r="A153" s="3"/>
      <c r="C153" s="3"/>
      <c r="D153" s="3"/>
      <c r="E153" s="3"/>
      <c r="F153" s="3"/>
      <c r="G153" s="3"/>
      <c r="H153" s="3"/>
    </row>
    <row r="154" spans="1:8" x14ac:dyDescent="0.2">
      <c r="A154" s="3"/>
      <c r="C154" s="3"/>
      <c r="D154" s="3"/>
      <c r="E154" s="3"/>
      <c r="F154" s="3"/>
      <c r="G154" s="3"/>
      <c r="H154" s="3"/>
    </row>
    <row r="155" spans="1:8" x14ac:dyDescent="0.2">
      <c r="A155" s="3"/>
      <c r="C155" s="3"/>
      <c r="D155" s="3"/>
      <c r="E155" s="3"/>
      <c r="F155" s="3"/>
      <c r="G155" s="3"/>
      <c r="H155" s="3"/>
    </row>
    <row r="156" spans="1:8" x14ac:dyDescent="0.2">
      <c r="A156" s="3"/>
      <c r="C156" s="3"/>
      <c r="D156" s="3"/>
      <c r="E156" s="3"/>
      <c r="F156" s="3"/>
      <c r="G156" s="3"/>
      <c r="H156" s="3"/>
    </row>
    <row r="157" spans="1:8" x14ac:dyDescent="0.2">
      <c r="A157" s="3"/>
      <c r="C157" s="3"/>
      <c r="D157" s="3"/>
      <c r="E157" s="3"/>
      <c r="F157" s="3"/>
      <c r="G157" s="3"/>
      <c r="H157" s="3"/>
    </row>
    <row r="158" spans="1:8" x14ac:dyDescent="0.2">
      <c r="A158" s="3"/>
      <c r="C158" s="3"/>
      <c r="D158" s="3"/>
      <c r="E158" s="3"/>
      <c r="F158" s="3"/>
      <c r="G158" s="3"/>
      <c r="H158" s="3"/>
    </row>
    <row r="159" spans="1:8" x14ac:dyDescent="0.2">
      <c r="A159" s="3"/>
      <c r="C159" s="3"/>
      <c r="D159" s="3"/>
      <c r="E159" s="3"/>
      <c r="F159" s="3"/>
      <c r="G159" s="3"/>
      <c r="H159" s="3"/>
    </row>
    <row r="160" spans="1:8" x14ac:dyDescent="0.2">
      <c r="A160" s="3"/>
      <c r="C160" s="3"/>
      <c r="D160" s="3"/>
      <c r="E160" s="3"/>
      <c r="F160" s="3"/>
      <c r="G160" s="3"/>
      <c r="H160" s="3"/>
    </row>
    <row r="161" spans="1:8" x14ac:dyDescent="0.2">
      <c r="A161" s="3"/>
      <c r="C161" s="3"/>
      <c r="D161" s="3"/>
      <c r="E161" s="3"/>
      <c r="F161" s="3"/>
      <c r="G161" s="3"/>
      <c r="H161" s="3"/>
    </row>
    <row r="162" spans="1:8" x14ac:dyDescent="0.2">
      <c r="A162" s="3"/>
      <c r="C162" s="3"/>
      <c r="D162" s="3"/>
      <c r="E162" s="3"/>
      <c r="F162" s="3"/>
      <c r="G162" s="3"/>
      <c r="H162" s="3"/>
    </row>
    <row r="163" spans="1:8" x14ac:dyDescent="0.2">
      <c r="A163" s="3"/>
      <c r="C163" s="3"/>
      <c r="D163" s="3"/>
      <c r="E163" s="3"/>
      <c r="F163" s="3"/>
      <c r="G163" s="3"/>
      <c r="H163" s="3"/>
    </row>
    <row r="164" spans="1:8" x14ac:dyDescent="0.2">
      <c r="A164" s="3"/>
      <c r="C164" s="3"/>
      <c r="D164" s="3"/>
      <c r="E164" s="3"/>
      <c r="F164" s="3"/>
      <c r="G164" s="3"/>
      <c r="H164" s="3"/>
    </row>
    <row r="165" spans="1:8" x14ac:dyDescent="0.2">
      <c r="A165" s="3"/>
      <c r="C165" s="3"/>
      <c r="D165" s="3"/>
      <c r="E165" s="3"/>
      <c r="F165" s="3"/>
      <c r="G165" s="3"/>
      <c r="H165" s="3"/>
    </row>
    <row r="166" spans="1:8" x14ac:dyDescent="0.2">
      <c r="A166" s="3"/>
      <c r="C166" s="3"/>
      <c r="D166" s="3"/>
      <c r="E166" s="3"/>
      <c r="F166" s="3"/>
      <c r="G166" s="3"/>
      <c r="H166" s="3"/>
    </row>
    <row r="167" spans="1:8" x14ac:dyDescent="0.2">
      <c r="A167" s="3"/>
      <c r="C167" s="3"/>
      <c r="D167" s="3"/>
      <c r="E167" s="3"/>
      <c r="F167" s="3"/>
      <c r="G167" s="3"/>
      <c r="H167" s="3"/>
    </row>
    <row r="168" spans="1:8" x14ac:dyDescent="0.2">
      <c r="A168" s="3"/>
      <c r="C168" s="3"/>
      <c r="D168" s="3"/>
      <c r="E168" s="3"/>
      <c r="F168" s="3"/>
      <c r="G168" s="3"/>
      <c r="H168" s="3"/>
    </row>
    <row r="169" spans="1:8" x14ac:dyDescent="0.2">
      <c r="A169" s="3"/>
      <c r="C169" s="3"/>
      <c r="D169" s="3"/>
      <c r="E169" s="3"/>
      <c r="F169" s="3"/>
      <c r="G169" s="3"/>
      <c r="H169" s="3"/>
    </row>
    <row r="170" spans="1:8" x14ac:dyDescent="0.2">
      <c r="A170" s="3"/>
      <c r="C170" s="3"/>
      <c r="D170" s="3"/>
      <c r="E170" s="3"/>
      <c r="F170" s="3"/>
      <c r="G170" s="3"/>
      <c r="H170" s="3"/>
    </row>
    <row r="171" spans="1:8" x14ac:dyDescent="0.2">
      <c r="A171" s="3"/>
      <c r="C171" s="3"/>
      <c r="D171" s="3"/>
      <c r="E171" s="3"/>
      <c r="F171" s="3"/>
      <c r="G171" s="3"/>
      <c r="H171" s="3"/>
    </row>
    <row r="172" spans="1:8" x14ac:dyDescent="0.2">
      <c r="A172" s="3"/>
      <c r="C172" s="3"/>
      <c r="D172" s="3"/>
      <c r="E172" s="3"/>
      <c r="F172" s="3"/>
      <c r="G172" s="3"/>
      <c r="H172" s="3"/>
    </row>
  </sheetData>
  <mergeCells count="13">
    <mergeCell ref="A1:H1"/>
    <mergeCell ref="A2:H2"/>
    <mergeCell ref="A4:H4"/>
    <mergeCell ref="A5:H5"/>
    <mergeCell ref="A3:H3"/>
    <mergeCell ref="E24:G24"/>
    <mergeCell ref="E25:G25"/>
    <mergeCell ref="A25:D25"/>
    <mergeCell ref="A24:D24"/>
    <mergeCell ref="A7:A8"/>
    <mergeCell ref="B7:B8"/>
    <mergeCell ref="C7:H7"/>
    <mergeCell ref="A14:H15"/>
  </mergeCells>
  <printOptions horizontalCentered="1"/>
  <pageMargins left="0.59055118110236227" right="0.59055118110236227" top="0.59055118110236227" bottom="0.59055118110236227" header="0.31496062992125984" footer="0.31496062992125984"/>
  <pageSetup scale="80" orientation="landscape" r:id="rId1"/>
  <headerFooter>
    <oddFoote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644"/>
  <sheetViews>
    <sheetView workbookViewId="0">
      <selection activeCell="F553" sqref="F553"/>
    </sheetView>
  </sheetViews>
  <sheetFormatPr baseColWidth="10" defaultRowHeight="12.75" x14ac:dyDescent="0.2"/>
  <cols>
    <col min="2" max="2" width="54.42578125" customWidth="1"/>
    <col min="3" max="5" width="18.28515625" customWidth="1"/>
    <col min="6" max="6" width="18.28515625" style="1087" customWidth="1"/>
    <col min="7" max="8" width="18.28515625" customWidth="1"/>
  </cols>
  <sheetData>
    <row r="1" spans="1:8" ht="18.75" x14ac:dyDescent="0.2">
      <c r="A1" s="836" t="s">
        <v>1099</v>
      </c>
      <c r="B1" s="836"/>
      <c r="C1" s="836"/>
      <c r="D1" s="836"/>
      <c r="E1" s="836"/>
      <c r="F1" s="1073"/>
      <c r="G1" s="836"/>
      <c r="H1" s="836"/>
    </row>
    <row r="2" spans="1:8" ht="15.75" x14ac:dyDescent="0.2">
      <c r="A2" s="837" t="s">
        <v>1332</v>
      </c>
      <c r="B2" s="837"/>
      <c r="C2" s="837"/>
      <c r="D2" s="837"/>
      <c r="E2" s="837"/>
      <c r="F2" s="1074"/>
      <c r="G2" s="837"/>
      <c r="H2" s="837"/>
    </row>
    <row r="3" spans="1:8" ht="15.75" x14ac:dyDescent="0.2">
      <c r="A3" s="837" t="s">
        <v>1333</v>
      </c>
      <c r="B3" s="837"/>
      <c r="C3" s="837"/>
      <c r="D3" s="837"/>
      <c r="E3" s="837"/>
      <c r="F3" s="1074"/>
      <c r="G3" s="837"/>
      <c r="H3" s="837"/>
    </row>
    <row r="4" spans="1:8" ht="15.75" x14ac:dyDescent="0.2">
      <c r="A4" s="838" t="s">
        <v>1100</v>
      </c>
      <c r="B4" s="838"/>
      <c r="C4" s="838"/>
      <c r="D4" s="838"/>
      <c r="E4" s="838"/>
      <c r="F4" s="1075"/>
      <c r="G4" s="838"/>
      <c r="H4" s="838"/>
    </row>
    <row r="5" spans="1:8" ht="15.75" x14ac:dyDescent="0.2">
      <c r="A5" s="838" t="s">
        <v>180</v>
      </c>
      <c r="B5" s="838"/>
      <c r="C5" s="838"/>
      <c r="D5" s="838"/>
      <c r="E5" s="838"/>
      <c r="F5" s="1075"/>
      <c r="G5" s="838"/>
      <c r="H5" s="838"/>
    </row>
    <row r="6" spans="1:8" ht="15" x14ac:dyDescent="0.2">
      <c r="A6" s="839" t="s">
        <v>208</v>
      </c>
      <c r="B6" s="839" t="s">
        <v>52</v>
      </c>
      <c r="C6" s="840" t="s">
        <v>29</v>
      </c>
      <c r="D6" s="841"/>
      <c r="E6" s="841"/>
      <c r="F6" s="1076"/>
      <c r="G6" s="841"/>
      <c r="H6" s="842"/>
    </row>
    <row r="7" spans="1:8" ht="16.5" customHeight="1" x14ac:dyDescent="0.2">
      <c r="A7" s="839"/>
      <c r="B7" s="839"/>
      <c r="C7" s="843" t="s">
        <v>1024</v>
      </c>
      <c r="D7" s="846" t="s">
        <v>1070</v>
      </c>
      <c r="E7" s="832" t="s">
        <v>14</v>
      </c>
      <c r="F7" s="1077" t="s">
        <v>627</v>
      </c>
      <c r="G7" s="832" t="s">
        <v>1025</v>
      </c>
      <c r="H7" s="834" t="s">
        <v>1336</v>
      </c>
    </row>
    <row r="8" spans="1:8" ht="16.5" customHeight="1" x14ac:dyDescent="0.2">
      <c r="A8" s="839"/>
      <c r="B8" s="839"/>
      <c r="C8" s="844"/>
      <c r="D8" s="844" t="s">
        <v>1687</v>
      </c>
      <c r="E8" s="845"/>
      <c r="F8" s="1078"/>
      <c r="G8" s="833"/>
      <c r="H8" s="835"/>
    </row>
    <row r="9" spans="1:8" s="789" customFormat="1" ht="21" customHeight="1" x14ac:dyDescent="0.2">
      <c r="A9" s="786" t="s">
        <v>1688</v>
      </c>
      <c r="B9" s="787"/>
      <c r="C9" s="788"/>
      <c r="D9" s="788"/>
      <c r="E9" s="788"/>
      <c r="F9" s="1079"/>
      <c r="G9" s="788"/>
      <c r="H9" s="788"/>
    </row>
    <row r="10" spans="1:8" s="789" customFormat="1" ht="21" customHeight="1" x14ac:dyDescent="0.2">
      <c r="A10" s="790">
        <v>1000</v>
      </c>
      <c r="B10" s="791" t="s">
        <v>92</v>
      </c>
      <c r="C10" s="792">
        <v>6195423.4399999995</v>
      </c>
      <c r="D10" s="792">
        <v>-445444.53999999986</v>
      </c>
      <c r="E10" s="792">
        <v>5749978.9000000004</v>
      </c>
      <c r="F10" s="1080">
        <v>5749978.9000000004</v>
      </c>
      <c r="G10" s="792">
        <v>5374484.2399999993</v>
      </c>
      <c r="H10" s="792">
        <v>0</v>
      </c>
    </row>
    <row r="11" spans="1:8" s="796" customFormat="1" ht="21" customHeight="1" x14ac:dyDescent="0.2">
      <c r="A11" s="793">
        <v>1100</v>
      </c>
      <c r="B11" s="794" t="s">
        <v>1491</v>
      </c>
      <c r="C11" s="795">
        <v>4814600</v>
      </c>
      <c r="D11" s="795">
        <v>-122562.31</v>
      </c>
      <c r="E11" s="795">
        <v>4692037.6900000004</v>
      </c>
      <c r="F11" s="1081">
        <v>4692037.6900000004</v>
      </c>
      <c r="G11" s="795">
        <v>4513426.8099999996</v>
      </c>
      <c r="H11" s="795">
        <v>0</v>
      </c>
    </row>
    <row r="12" spans="1:8" s="796" customFormat="1" ht="21" customHeight="1" x14ac:dyDescent="0.2">
      <c r="A12" s="797">
        <v>111</v>
      </c>
      <c r="B12" s="798" t="s">
        <v>282</v>
      </c>
      <c r="C12" s="795">
        <v>4074462</v>
      </c>
      <c r="D12" s="795">
        <v>98.7</v>
      </c>
      <c r="E12" s="795">
        <v>4074560.7</v>
      </c>
      <c r="F12" s="1081">
        <v>4074560.7</v>
      </c>
      <c r="G12" s="795">
        <v>3895949.82</v>
      </c>
      <c r="H12" s="795">
        <v>0</v>
      </c>
    </row>
    <row r="13" spans="1:8" s="796" customFormat="1" ht="21" customHeight="1" x14ac:dyDescent="0.2">
      <c r="A13" s="797">
        <v>11101</v>
      </c>
      <c r="B13" s="798" t="s">
        <v>246</v>
      </c>
      <c r="C13" s="795">
        <v>4074462</v>
      </c>
      <c r="D13" s="795">
        <v>98.7</v>
      </c>
      <c r="E13" s="795">
        <v>4074560.7</v>
      </c>
      <c r="F13" s="1081">
        <v>4074560.7</v>
      </c>
      <c r="G13" s="795">
        <v>3895949.82</v>
      </c>
      <c r="H13" s="795">
        <v>0</v>
      </c>
    </row>
    <row r="14" spans="1:8" s="796" customFormat="1" ht="21" customHeight="1" x14ac:dyDescent="0.2">
      <c r="A14" s="797">
        <v>113</v>
      </c>
      <c r="B14" s="798" t="s">
        <v>283</v>
      </c>
      <c r="C14" s="795">
        <v>740138</v>
      </c>
      <c r="D14" s="795">
        <v>-122661.01</v>
      </c>
      <c r="E14" s="795">
        <v>617476.99</v>
      </c>
      <c r="F14" s="1081">
        <v>617476.99</v>
      </c>
      <c r="G14" s="795">
        <v>617476.99</v>
      </c>
      <c r="H14" s="795">
        <v>0</v>
      </c>
    </row>
    <row r="15" spans="1:8" s="796" customFormat="1" ht="21" customHeight="1" x14ac:dyDescent="0.2">
      <c r="A15" s="797">
        <v>11301</v>
      </c>
      <c r="B15" s="798" t="s">
        <v>247</v>
      </c>
      <c r="C15" s="795">
        <v>740138</v>
      </c>
      <c r="D15" s="795">
        <v>-122661.01</v>
      </c>
      <c r="E15" s="795">
        <v>617476.99</v>
      </c>
      <c r="F15" s="1081">
        <v>617476.99</v>
      </c>
      <c r="G15" s="795">
        <v>617476.99</v>
      </c>
      <c r="H15" s="795">
        <v>0</v>
      </c>
    </row>
    <row r="16" spans="1:8" s="796" customFormat="1" ht="21" customHeight="1" x14ac:dyDescent="0.2">
      <c r="A16" s="797">
        <v>1200</v>
      </c>
      <c r="B16" s="798" t="s">
        <v>1492</v>
      </c>
      <c r="C16" s="795">
        <v>347527.56</v>
      </c>
      <c r="D16" s="795">
        <v>-265828.46999999997</v>
      </c>
      <c r="E16" s="795">
        <v>81699.09</v>
      </c>
      <c r="F16" s="1081">
        <v>81699.09</v>
      </c>
      <c r="G16" s="795">
        <v>81699.09</v>
      </c>
      <c r="H16" s="795">
        <v>0</v>
      </c>
    </row>
    <row r="17" spans="1:8" s="796" customFormat="1" ht="21" customHeight="1" x14ac:dyDescent="0.2">
      <c r="A17" s="797">
        <v>121</v>
      </c>
      <c r="B17" s="798" t="s">
        <v>284</v>
      </c>
      <c r="C17" s="795">
        <v>132226.56</v>
      </c>
      <c r="D17" s="795">
        <v>-132226.56</v>
      </c>
      <c r="E17" s="795">
        <v>0</v>
      </c>
      <c r="F17" s="1081">
        <v>0</v>
      </c>
      <c r="G17" s="795">
        <v>0</v>
      </c>
      <c r="H17" s="795">
        <v>0</v>
      </c>
    </row>
    <row r="18" spans="1:8" s="796" customFormat="1" ht="21" customHeight="1" x14ac:dyDescent="0.2">
      <c r="A18" s="797">
        <v>12102</v>
      </c>
      <c r="B18" s="798" t="s">
        <v>1493</v>
      </c>
      <c r="C18" s="795">
        <v>132226.56</v>
      </c>
      <c r="D18" s="795">
        <v>-132226.56</v>
      </c>
      <c r="E18" s="795">
        <v>0</v>
      </c>
      <c r="F18" s="1081">
        <v>0</v>
      </c>
      <c r="G18" s="795">
        <v>0</v>
      </c>
      <c r="H18" s="795">
        <v>0</v>
      </c>
    </row>
    <row r="19" spans="1:8" s="796" customFormat="1" ht="21" customHeight="1" x14ac:dyDescent="0.2">
      <c r="A19" s="797">
        <v>122</v>
      </c>
      <c r="B19" s="798" t="s">
        <v>285</v>
      </c>
      <c r="C19" s="795">
        <v>215301</v>
      </c>
      <c r="D19" s="795">
        <v>-133601.91</v>
      </c>
      <c r="E19" s="795">
        <v>81699.09</v>
      </c>
      <c r="F19" s="1081">
        <v>81699.09</v>
      </c>
      <c r="G19" s="795">
        <v>81699.09</v>
      </c>
      <c r="H19" s="795">
        <v>0</v>
      </c>
    </row>
    <row r="20" spans="1:8" s="796" customFormat="1" ht="21" customHeight="1" x14ac:dyDescent="0.2">
      <c r="A20" s="797">
        <v>12201</v>
      </c>
      <c r="B20" s="798" t="s">
        <v>1494</v>
      </c>
      <c r="C20" s="795">
        <v>215301</v>
      </c>
      <c r="D20" s="795">
        <v>-133601.91</v>
      </c>
      <c r="E20" s="795">
        <v>81699.09</v>
      </c>
      <c r="F20" s="1081">
        <v>81699.09</v>
      </c>
      <c r="G20" s="795">
        <v>81699.09</v>
      </c>
      <c r="H20" s="795">
        <v>0</v>
      </c>
    </row>
    <row r="21" spans="1:8" s="796" customFormat="1" ht="21" customHeight="1" x14ac:dyDescent="0.2">
      <c r="A21" s="797">
        <v>1300</v>
      </c>
      <c r="B21" s="798" t="s">
        <v>1495</v>
      </c>
      <c r="C21" s="795">
        <v>678798</v>
      </c>
      <c r="D21" s="795">
        <v>-57053.7599999999</v>
      </c>
      <c r="E21" s="795">
        <v>621744.24</v>
      </c>
      <c r="F21" s="1081">
        <v>621744.23999999987</v>
      </c>
      <c r="G21" s="795">
        <v>427261.66000000003</v>
      </c>
      <c r="H21" s="795">
        <v>0</v>
      </c>
    </row>
    <row r="22" spans="1:8" s="796" customFormat="1" ht="21" customHeight="1" x14ac:dyDescent="0.2">
      <c r="A22" s="797">
        <v>131</v>
      </c>
      <c r="B22" s="798" t="s">
        <v>1496</v>
      </c>
      <c r="C22" s="795">
        <v>25724</v>
      </c>
      <c r="D22" s="795">
        <v>-2283.62</v>
      </c>
      <c r="E22" s="795">
        <v>23440.38</v>
      </c>
      <c r="F22" s="1081">
        <v>23440.38</v>
      </c>
      <c r="G22" s="795">
        <v>23440.38</v>
      </c>
      <c r="H22" s="795">
        <v>0</v>
      </c>
    </row>
    <row r="23" spans="1:8" s="796" customFormat="1" ht="21" customHeight="1" x14ac:dyDescent="0.2">
      <c r="A23" s="797">
        <v>13101</v>
      </c>
      <c r="B23" s="798" t="s">
        <v>1497</v>
      </c>
      <c r="C23" s="795">
        <v>25724</v>
      </c>
      <c r="D23" s="795">
        <v>-2283.62</v>
      </c>
      <c r="E23" s="795">
        <v>23440.38</v>
      </c>
      <c r="F23" s="1081">
        <v>23440.38</v>
      </c>
      <c r="G23" s="795">
        <v>23440.38</v>
      </c>
      <c r="H23" s="795">
        <v>0</v>
      </c>
    </row>
    <row r="24" spans="1:8" s="796" customFormat="1" ht="21" customHeight="1" x14ac:dyDescent="0.2">
      <c r="A24" s="797">
        <v>132</v>
      </c>
      <c r="B24" s="798" t="s">
        <v>1498</v>
      </c>
      <c r="C24" s="795">
        <v>648754</v>
      </c>
      <c r="D24" s="795">
        <v>-53570.979999999901</v>
      </c>
      <c r="E24" s="795">
        <v>595183.02</v>
      </c>
      <c r="F24" s="1081">
        <v>595183.0199999999</v>
      </c>
      <c r="G24" s="795">
        <v>400700.44</v>
      </c>
      <c r="H24" s="795">
        <v>0</v>
      </c>
    </row>
    <row r="25" spans="1:8" s="796" customFormat="1" ht="21" customHeight="1" x14ac:dyDescent="0.2">
      <c r="A25" s="797">
        <v>13201</v>
      </c>
      <c r="B25" s="798" t="s">
        <v>1499</v>
      </c>
      <c r="C25" s="795">
        <v>21437</v>
      </c>
      <c r="D25" s="795">
        <v>-1679.42</v>
      </c>
      <c r="E25" s="795">
        <v>19757.580000000002</v>
      </c>
      <c r="F25" s="1081">
        <v>19757.580000000002</v>
      </c>
      <c r="G25" s="795">
        <v>19757.580000000002</v>
      </c>
      <c r="H25" s="795">
        <v>0</v>
      </c>
    </row>
    <row r="26" spans="1:8" s="796" customFormat="1" ht="21" customHeight="1" x14ac:dyDescent="0.2">
      <c r="A26" s="797">
        <v>13202</v>
      </c>
      <c r="B26" s="798" t="s">
        <v>1500</v>
      </c>
      <c r="C26" s="795">
        <v>627317</v>
      </c>
      <c r="D26" s="795">
        <v>-51891.559999999903</v>
      </c>
      <c r="E26" s="795">
        <v>575425.44000000006</v>
      </c>
      <c r="F26" s="1081">
        <v>575425.43999999994</v>
      </c>
      <c r="G26" s="795">
        <v>380942.86</v>
      </c>
      <c r="H26" s="795">
        <v>0</v>
      </c>
    </row>
    <row r="27" spans="1:8" s="796" customFormat="1" ht="21" customHeight="1" x14ac:dyDescent="0.2">
      <c r="A27" s="797">
        <v>133</v>
      </c>
      <c r="B27" s="798" t="s">
        <v>286</v>
      </c>
      <c r="C27" s="795">
        <v>0</v>
      </c>
      <c r="D27" s="795">
        <v>2586.9</v>
      </c>
      <c r="E27" s="795">
        <v>2586.9</v>
      </c>
      <c r="F27" s="1081">
        <v>2586.9</v>
      </c>
      <c r="G27" s="795">
        <v>2586.9</v>
      </c>
      <c r="H27" s="795">
        <v>0</v>
      </c>
    </row>
    <row r="28" spans="1:8" s="796" customFormat="1" ht="21" customHeight="1" x14ac:dyDescent="0.2">
      <c r="A28" s="797">
        <v>13301</v>
      </c>
      <c r="B28" s="798" t="s">
        <v>1501</v>
      </c>
      <c r="C28" s="795">
        <v>0</v>
      </c>
      <c r="D28" s="795">
        <v>2586.9</v>
      </c>
      <c r="E28" s="795">
        <v>2586.9</v>
      </c>
      <c r="F28" s="1081">
        <v>2586.9</v>
      </c>
      <c r="G28" s="795">
        <v>2586.9</v>
      </c>
      <c r="H28" s="795">
        <v>0</v>
      </c>
    </row>
    <row r="29" spans="1:8" s="796" customFormat="1" ht="21" customHeight="1" x14ac:dyDescent="0.2">
      <c r="A29" s="797">
        <v>134</v>
      </c>
      <c r="B29" s="798" t="s">
        <v>296</v>
      </c>
      <c r="C29" s="795">
        <v>4320</v>
      </c>
      <c r="D29" s="795">
        <v>-3786.06</v>
      </c>
      <c r="E29" s="795">
        <v>533.94000000000005</v>
      </c>
      <c r="F29" s="1081">
        <v>533.94000000000005</v>
      </c>
      <c r="G29" s="795">
        <v>533.94000000000005</v>
      </c>
      <c r="H29" s="795">
        <v>0</v>
      </c>
    </row>
    <row r="30" spans="1:8" s="796" customFormat="1" ht="21" customHeight="1" x14ac:dyDescent="0.2">
      <c r="A30" s="797">
        <v>13403</v>
      </c>
      <c r="B30" s="798" t="s">
        <v>1502</v>
      </c>
      <c r="C30" s="795">
        <v>4320</v>
      </c>
      <c r="D30" s="795">
        <v>-3786.06</v>
      </c>
      <c r="E30" s="795">
        <v>533.94000000000005</v>
      </c>
      <c r="F30" s="1081">
        <v>533.94000000000005</v>
      </c>
      <c r="G30" s="795">
        <v>533.94000000000005</v>
      </c>
      <c r="H30" s="795">
        <v>0</v>
      </c>
    </row>
    <row r="31" spans="1:8" s="796" customFormat="1" ht="21" customHeight="1" x14ac:dyDescent="0.2">
      <c r="A31" s="797">
        <v>1400</v>
      </c>
      <c r="B31" s="798" t="s">
        <v>1504</v>
      </c>
      <c r="C31" s="795">
        <v>348735</v>
      </c>
      <c r="D31" s="795">
        <v>0</v>
      </c>
      <c r="E31" s="795">
        <v>348735</v>
      </c>
      <c r="F31" s="1081">
        <v>348735</v>
      </c>
      <c r="G31" s="795">
        <v>348735</v>
      </c>
      <c r="H31" s="795">
        <v>0</v>
      </c>
    </row>
    <row r="32" spans="1:8" s="796" customFormat="1" ht="21" customHeight="1" x14ac:dyDescent="0.2">
      <c r="A32" s="797">
        <v>141</v>
      </c>
      <c r="B32" s="798" t="s">
        <v>112</v>
      </c>
      <c r="C32" s="795">
        <v>348735</v>
      </c>
      <c r="D32" s="795">
        <v>0</v>
      </c>
      <c r="E32" s="795">
        <v>348735</v>
      </c>
      <c r="F32" s="1081">
        <v>348735</v>
      </c>
      <c r="G32" s="795">
        <v>348735</v>
      </c>
      <c r="H32" s="795">
        <v>0</v>
      </c>
    </row>
    <row r="33" spans="1:8" s="796" customFormat="1" ht="21" customHeight="1" x14ac:dyDescent="0.2">
      <c r="A33" s="797">
        <v>14101</v>
      </c>
      <c r="B33" s="798" t="s">
        <v>1505</v>
      </c>
      <c r="C33" s="795">
        <v>348735</v>
      </c>
      <c r="D33" s="795">
        <v>0</v>
      </c>
      <c r="E33" s="795">
        <v>348735</v>
      </c>
      <c r="F33" s="1081">
        <v>348735</v>
      </c>
      <c r="G33" s="795">
        <v>348735</v>
      </c>
      <c r="H33" s="795">
        <v>0</v>
      </c>
    </row>
    <row r="34" spans="1:8" s="796" customFormat="1" ht="21" customHeight="1" x14ac:dyDescent="0.2">
      <c r="A34" s="797">
        <v>1500</v>
      </c>
      <c r="B34" s="798" t="s">
        <v>1507</v>
      </c>
      <c r="C34" s="795">
        <v>5762.88</v>
      </c>
      <c r="D34" s="795">
        <v>0</v>
      </c>
      <c r="E34" s="795">
        <v>5762.88</v>
      </c>
      <c r="F34" s="1081">
        <v>5762.88</v>
      </c>
      <c r="G34" s="795">
        <v>3361.68</v>
      </c>
      <c r="H34" s="795">
        <v>0</v>
      </c>
    </row>
    <row r="35" spans="1:8" s="796" customFormat="1" ht="21" customHeight="1" x14ac:dyDescent="0.2">
      <c r="A35" s="797">
        <v>154</v>
      </c>
      <c r="B35" s="798" t="s">
        <v>288</v>
      </c>
      <c r="C35" s="795">
        <v>5762.88</v>
      </c>
      <c r="D35" s="795">
        <v>0</v>
      </c>
      <c r="E35" s="795">
        <v>5762.88</v>
      </c>
      <c r="F35" s="1081">
        <v>5762.88</v>
      </c>
      <c r="G35" s="795">
        <v>3361.68</v>
      </c>
      <c r="H35" s="795">
        <v>0</v>
      </c>
    </row>
    <row r="36" spans="1:8" s="796" customFormat="1" ht="21" customHeight="1" x14ac:dyDescent="0.2">
      <c r="A36" s="797">
        <v>15409</v>
      </c>
      <c r="B36" s="798" t="s">
        <v>270</v>
      </c>
      <c r="C36" s="795">
        <v>5762.88</v>
      </c>
      <c r="D36" s="795">
        <v>0</v>
      </c>
      <c r="E36" s="795">
        <v>5762.88</v>
      </c>
      <c r="F36" s="1081">
        <v>5762.88</v>
      </c>
      <c r="G36" s="795">
        <v>3361.68</v>
      </c>
      <c r="H36" s="795">
        <v>0</v>
      </c>
    </row>
    <row r="37" spans="1:8" s="789" customFormat="1" ht="21" customHeight="1" x14ac:dyDescent="0.2">
      <c r="A37" s="790">
        <v>2000</v>
      </c>
      <c r="B37" s="791" t="s">
        <v>162</v>
      </c>
      <c r="C37" s="792">
        <v>1550041.32</v>
      </c>
      <c r="D37" s="792">
        <v>-70204.570000000007</v>
      </c>
      <c r="E37" s="792">
        <v>1479836.7499999998</v>
      </c>
      <c r="F37" s="1080">
        <v>1479836.7499999998</v>
      </c>
      <c r="G37" s="792">
        <v>1362435.3299999998</v>
      </c>
      <c r="H37" s="792">
        <v>0</v>
      </c>
    </row>
    <row r="38" spans="1:8" s="796" customFormat="1" ht="21" customHeight="1" x14ac:dyDescent="0.2">
      <c r="A38" s="797">
        <v>2100</v>
      </c>
      <c r="B38" s="798" t="s">
        <v>1509</v>
      </c>
      <c r="C38" s="795">
        <v>24000</v>
      </c>
      <c r="D38" s="795">
        <v>-15566.25</v>
      </c>
      <c r="E38" s="795">
        <v>8433.75</v>
      </c>
      <c r="F38" s="1081">
        <v>8433.75</v>
      </c>
      <c r="G38" s="795">
        <v>6742.32</v>
      </c>
      <c r="H38" s="795">
        <v>0</v>
      </c>
    </row>
    <row r="39" spans="1:8" s="796" customFormat="1" ht="21" customHeight="1" x14ac:dyDescent="0.2">
      <c r="A39" s="797">
        <v>211</v>
      </c>
      <c r="B39" s="798" t="s">
        <v>1510</v>
      </c>
      <c r="C39" s="795">
        <v>16000</v>
      </c>
      <c r="D39" s="795">
        <v>-12765.42</v>
      </c>
      <c r="E39" s="795">
        <v>3234.58</v>
      </c>
      <c r="F39" s="1081">
        <v>3234.58</v>
      </c>
      <c r="G39" s="795">
        <v>1543.15</v>
      </c>
      <c r="H39" s="795">
        <v>0</v>
      </c>
    </row>
    <row r="40" spans="1:8" s="796" customFormat="1" ht="21" customHeight="1" x14ac:dyDescent="0.2">
      <c r="A40" s="797">
        <v>21101</v>
      </c>
      <c r="B40" s="798" t="s">
        <v>1511</v>
      </c>
      <c r="C40" s="795">
        <v>16000</v>
      </c>
      <c r="D40" s="795">
        <v>-12765.42</v>
      </c>
      <c r="E40" s="795">
        <v>3234.58</v>
      </c>
      <c r="F40" s="1081">
        <v>3234.58</v>
      </c>
      <c r="G40" s="795">
        <v>1543.15</v>
      </c>
      <c r="H40" s="795">
        <v>0</v>
      </c>
    </row>
    <row r="41" spans="1:8" s="796" customFormat="1" ht="21" customHeight="1" x14ac:dyDescent="0.2">
      <c r="A41" s="797">
        <v>212</v>
      </c>
      <c r="B41" s="798" t="s">
        <v>1512</v>
      </c>
      <c r="C41" s="795">
        <v>2000</v>
      </c>
      <c r="D41" s="795">
        <v>-532.6</v>
      </c>
      <c r="E41" s="795">
        <v>1467.4</v>
      </c>
      <c r="F41" s="1081">
        <v>1467.4</v>
      </c>
      <c r="G41" s="795">
        <v>1467.4</v>
      </c>
      <c r="H41" s="795">
        <v>0</v>
      </c>
    </row>
    <row r="42" spans="1:8" s="796" customFormat="1" ht="21" customHeight="1" x14ac:dyDescent="0.2">
      <c r="A42" s="797">
        <v>21201</v>
      </c>
      <c r="B42" s="798" t="s">
        <v>1513</v>
      </c>
      <c r="C42" s="795">
        <v>2000</v>
      </c>
      <c r="D42" s="795">
        <v>-532.6</v>
      </c>
      <c r="E42" s="795">
        <v>1467.4</v>
      </c>
      <c r="F42" s="1081">
        <v>1467.4</v>
      </c>
      <c r="G42" s="795">
        <v>1467.4</v>
      </c>
      <c r="H42" s="795">
        <v>0</v>
      </c>
    </row>
    <row r="43" spans="1:8" s="796" customFormat="1" ht="21" customHeight="1" x14ac:dyDescent="0.2">
      <c r="A43" s="797">
        <v>216</v>
      </c>
      <c r="B43" s="798" t="s">
        <v>289</v>
      </c>
      <c r="C43" s="795">
        <v>6000</v>
      </c>
      <c r="D43" s="795">
        <v>-2268.23</v>
      </c>
      <c r="E43" s="795">
        <v>3731.77</v>
      </c>
      <c r="F43" s="1081">
        <v>3731.77</v>
      </c>
      <c r="G43" s="795">
        <v>3731.77</v>
      </c>
      <c r="H43" s="795">
        <v>0</v>
      </c>
    </row>
    <row r="44" spans="1:8" s="796" customFormat="1" ht="21" customHeight="1" x14ac:dyDescent="0.2">
      <c r="A44" s="797">
        <v>21601</v>
      </c>
      <c r="B44" s="798" t="s">
        <v>115</v>
      </c>
      <c r="C44" s="795">
        <v>6000</v>
      </c>
      <c r="D44" s="795">
        <v>-2268.23</v>
      </c>
      <c r="E44" s="795">
        <v>3731.77</v>
      </c>
      <c r="F44" s="1081">
        <v>3731.77</v>
      </c>
      <c r="G44" s="795">
        <v>3731.77</v>
      </c>
      <c r="H44" s="795">
        <v>0</v>
      </c>
    </row>
    <row r="45" spans="1:8" s="796" customFormat="1" ht="21" customHeight="1" x14ac:dyDescent="0.2">
      <c r="A45" s="797">
        <v>2200</v>
      </c>
      <c r="B45" s="798" t="s">
        <v>1516</v>
      </c>
      <c r="C45" s="795">
        <v>7000</v>
      </c>
      <c r="D45" s="795">
        <v>-6813</v>
      </c>
      <c r="E45" s="795">
        <v>187</v>
      </c>
      <c r="F45" s="1081">
        <v>187</v>
      </c>
      <c r="G45" s="795">
        <v>0</v>
      </c>
      <c r="H45" s="795">
        <v>0</v>
      </c>
    </row>
    <row r="46" spans="1:8" s="796" customFormat="1" ht="21" customHeight="1" x14ac:dyDescent="0.2">
      <c r="A46" s="797">
        <v>221</v>
      </c>
      <c r="B46" s="798" t="s">
        <v>1517</v>
      </c>
      <c r="C46" s="795">
        <v>6000</v>
      </c>
      <c r="D46" s="795">
        <v>-5813</v>
      </c>
      <c r="E46" s="795">
        <v>187</v>
      </c>
      <c r="F46" s="1081">
        <v>187</v>
      </c>
      <c r="G46" s="795">
        <v>0</v>
      </c>
      <c r="H46" s="795">
        <v>0</v>
      </c>
    </row>
    <row r="47" spans="1:8" s="796" customFormat="1" ht="21" customHeight="1" x14ac:dyDescent="0.2">
      <c r="A47" s="797">
        <v>22101</v>
      </c>
      <c r="B47" s="798" t="s">
        <v>1518</v>
      </c>
      <c r="C47" s="795">
        <v>4000</v>
      </c>
      <c r="D47" s="795">
        <v>-4000</v>
      </c>
      <c r="E47" s="795">
        <v>0</v>
      </c>
      <c r="F47" s="1081">
        <v>0</v>
      </c>
      <c r="G47" s="795">
        <v>0</v>
      </c>
      <c r="H47" s="795">
        <v>0</v>
      </c>
    </row>
    <row r="48" spans="1:8" s="796" customFormat="1" ht="21" customHeight="1" x14ac:dyDescent="0.2">
      <c r="A48" s="797">
        <v>22106</v>
      </c>
      <c r="B48" s="798" t="s">
        <v>1520</v>
      </c>
      <c r="C48" s="795">
        <v>2000</v>
      </c>
      <c r="D48" s="795">
        <v>-1813</v>
      </c>
      <c r="E48" s="795">
        <v>187</v>
      </c>
      <c r="F48" s="1081">
        <v>187</v>
      </c>
      <c r="G48" s="795">
        <v>0</v>
      </c>
      <c r="H48" s="795">
        <v>0</v>
      </c>
    </row>
    <row r="49" spans="1:8" s="796" customFormat="1" ht="21" customHeight="1" x14ac:dyDescent="0.2">
      <c r="A49" s="797">
        <v>223</v>
      </c>
      <c r="B49" s="798" t="s">
        <v>1523</v>
      </c>
      <c r="C49" s="795">
        <v>1000</v>
      </c>
      <c r="D49" s="795">
        <v>-1000</v>
      </c>
      <c r="E49" s="795">
        <v>0</v>
      </c>
      <c r="F49" s="1081">
        <v>0</v>
      </c>
      <c r="G49" s="795">
        <v>0</v>
      </c>
      <c r="H49" s="795">
        <v>0</v>
      </c>
    </row>
    <row r="50" spans="1:8" s="796" customFormat="1" ht="21" customHeight="1" x14ac:dyDescent="0.2">
      <c r="A50" s="797">
        <v>22301</v>
      </c>
      <c r="B50" s="798" t="s">
        <v>1524</v>
      </c>
      <c r="C50" s="795">
        <v>1000</v>
      </c>
      <c r="D50" s="795">
        <v>-1000</v>
      </c>
      <c r="E50" s="795">
        <v>0</v>
      </c>
      <c r="F50" s="1081">
        <v>0</v>
      </c>
      <c r="G50" s="795">
        <v>0</v>
      </c>
      <c r="H50" s="795">
        <v>0</v>
      </c>
    </row>
    <row r="51" spans="1:8" s="796" customFormat="1" ht="21" customHeight="1" x14ac:dyDescent="0.2">
      <c r="A51" s="797">
        <v>2400</v>
      </c>
      <c r="B51" s="798" t="s">
        <v>1528</v>
      </c>
      <c r="C51" s="795">
        <v>2000</v>
      </c>
      <c r="D51" s="795">
        <v>253.88</v>
      </c>
      <c r="E51" s="795">
        <v>2253.88</v>
      </c>
      <c r="F51" s="1081">
        <v>2253.88</v>
      </c>
      <c r="G51" s="795">
        <v>2253.88</v>
      </c>
      <c r="H51" s="795">
        <v>0</v>
      </c>
    </row>
    <row r="52" spans="1:8" s="796" customFormat="1" ht="21" customHeight="1" x14ac:dyDescent="0.2">
      <c r="A52" s="797">
        <v>246</v>
      </c>
      <c r="B52" s="798" t="s">
        <v>292</v>
      </c>
      <c r="C52" s="795">
        <v>0</v>
      </c>
      <c r="D52" s="795">
        <v>737.76</v>
      </c>
      <c r="E52" s="795">
        <v>737.76</v>
      </c>
      <c r="F52" s="1081">
        <v>737.76</v>
      </c>
      <c r="G52" s="795">
        <v>737.76</v>
      </c>
      <c r="H52" s="795">
        <v>0</v>
      </c>
    </row>
    <row r="53" spans="1:8" s="796" customFormat="1" ht="21" customHeight="1" x14ac:dyDescent="0.2">
      <c r="A53" s="797">
        <v>24601</v>
      </c>
      <c r="B53" s="798" t="s">
        <v>1532</v>
      </c>
      <c r="C53" s="795">
        <v>0</v>
      </c>
      <c r="D53" s="795">
        <v>737.76</v>
      </c>
      <c r="E53" s="795">
        <v>737.76</v>
      </c>
      <c r="F53" s="1081">
        <v>737.76</v>
      </c>
      <c r="G53" s="795">
        <v>737.76</v>
      </c>
      <c r="H53" s="795">
        <v>0</v>
      </c>
    </row>
    <row r="54" spans="1:8" s="796" customFormat="1" ht="21" customHeight="1" x14ac:dyDescent="0.2">
      <c r="A54" s="797">
        <v>249</v>
      </c>
      <c r="B54" s="798" t="s">
        <v>1535</v>
      </c>
      <c r="C54" s="795">
        <v>2000</v>
      </c>
      <c r="D54" s="795">
        <v>-483.88</v>
      </c>
      <c r="E54" s="795">
        <v>1516.12</v>
      </c>
      <c r="F54" s="1081">
        <v>1516.12</v>
      </c>
      <c r="G54" s="795">
        <v>1516.12</v>
      </c>
      <c r="H54" s="795">
        <v>0</v>
      </c>
    </row>
    <row r="55" spans="1:8" s="796" customFormat="1" ht="21" customHeight="1" x14ac:dyDescent="0.2">
      <c r="A55" s="797">
        <v>24901</v>
      </c>
      <c r="B55" s="798" t="s">
        <v>1536</v>
      </c>
      <c r="C55" s="795">
        <v>2000</v>
      </c>
      <c r="D55" s="795">
        <v>-483.88</v>
      </c>
      <c r="E55" s="795">
        <v>1516.12</v>
      </c>
      <c r="F55" s="1081">
        <v>1516.12</v>
      </c>
      <c r="G55" s="795">
        <v>1516.12</v>
      </c>
      <c r="H55" s="795">
        <v>0</v>
      </c>
    </row>
    <row r="56" spans="1:8" s="796" customFormat="1" ht="21" customHeight="1" x14ac:dyDescent="0.2">
      <c r="A56" s="797">
        <v>2600</v>
      </c>
      <c r="B56" s="798" t="s">
        <v>1539</v>
      </c>
      <c r="C56" s="795">
        <v>1512000</v>
      </c>
      <c r="D56" s="795">
        <v>-45906.32</v>
      </c>
      <c r="E56" s="795">
        <v>1466093.68</v>
      </c>
      <c r="F56" s="1081">
        <v>1466093.68</v>
      </c>
      <c r="G56" s="795">
        <v>1353212.02</v>
      </c>
      <c r="H56" s="795">
        <v>0</v>
      </c>
    </row>
    <row r="57" spans="1:8" s="796" customFormat="1" ht="21" customHeight="1" x14ac:dyDescent="0.2">
      <c r="A57" s="797">
        <v>261</v>
      </c>
      <c r="B57" s="798" t="s">
        <v>1539</v>
      </c>
      <c r="C57" s="795">
        <v>1512000</v>
      </c>
      <c r="D57" s="795">
        <v>-45906.32</v>
      </c>
      <c r="E57" s="795">
        <v>1466093.68</v>
      </c>
      <c r="F57" s="1081">
        <v>1466093.68</v>
      </c>
      <c r="G57" s="795">
        <v>1353212.02</v>
      </c>
      <c r="H57" s="795">
        <v>0</v>
      </c>
    </row>
    <row r="58" spans="1:8" s="796" customFormat="1" ht="21" customHeight="1" x14ac:dyDescent="0.2">
      <c r="A58" s="797">
        <v>26101</v>
      </c>
      <c r="B58" s="798" t="s">
        <v>118</v>
      </c>
      <c r="C58" s="795">
        <v>1512000</v>
      </c>
      <c r="D58" s="795">
        <v>-45906.32</v>
      </c>
      <c r="E58" s="795">
        <v>1466093.68</v>
      </c>
      <c r="F58" s="1081">
        <v>1466093.68</v>
      </c>
      <c r="G58" s="795">
        <v>1353212.02</v>
      </c>
      <c r="H58" s="795">
        <v>0</v>
      </c>
    </row>
    <row r="59" spans="1:8" s="796" customFormat="1" ht="21" customHeight="1" x14ac:dyDescent="0.2">
      <c r="A59" s="797">
        <v>2700</v>
      </c>
      <c r="B59" s="798" t="s">
        <v>1540</v>
      </c>
      <c r="C59" s="795">
        <v>2641.32</v>
      </c>
      <c r="D59" s="795">
        <v>69.48</v>
      </c>
      <c r="E59" s="795">
        <v>2710.8</v>
      </c>
      <c r="F59" s="1081">
        <v>2710.8</v>
      </c>
      <c r="G59" s="795">
        <v>69.47</v>
      </c>
      <c r="H59" s="795">
        <v>0</v>
      </c>
    </row>
    <row r="60" spans="1:8" s="796" customFormat="1" ht="21" customHeight="1" x14ac:dyDescent="0.2">
      <c r="A60" s="797">
        <v>271</v>
      </c>
      <c r="B60" s="798" t="s">
        <v>250</v>
      </c>
      <c r="C60" s="795">
        <v>2641.32</v>
      </c>
      <c r="D60" s="795">
        <v>0</v>
      </c>
      <c r="E60" s="795">
        <v>2641.32</v>
      </c>
      <c r="F60" s="1081">
        <v>2641.32</v>
      </c>
      <c r="G60" s="795">
        <v>0</v>
      </c>
      <c r="H60" s="795">
        <v>0</v>
      </c>
    </row>
    <row r="61" spans="1:8" s="796" customFormat="1" ht="21" customHeight="1" x14ac:dyDescent="0.2">
      <c r="A61" s="797">
        <v>27101</v>
      </c>
      <c r="B61" s="798" t="s">
        <v>120</v>
      </c>
      <c r="C61" s="795">
        <v>2641.32</v>
      </c>
      <c r="D61" s="795">
        <v>0</v>
      </c>
      <c r="E61" s="795">
        <v>2641.32</v>
      </c>
      <c r="F61" s="1081">
        <v>2641.32</v>
      </c>
      <c r="G61" s="795">
        <v>0</v>
      </c>
      <c r="H61" s="795">
        <v>0</v>
      </c>
    </row>
    <row r="62" spans="1:8" s="796" customFormat="1" ht="21" customHeight="1" x14ac:dyDescent="0.2">
      <c r="A62" s="797">
        <v>272</v>
      </c>
      <c r="B62" s="798" t="s">
        <v>1541</v>
      </c>
      <c r="C62" s="795">
        <v>0</v>
      </c>
      <c r="D62" s="795">
        <v>69.48</v>
      </c>
      <c r="E62" s="795">
        <v>69.48</v>
      </c>
      <c r="F62" s="1081">
        <v>69.48</v>
      </c>
      <c r="G62" s="795">
        <v>69.47</v>
      </c>
      <c r="H62" s="795">
        <v>0</v>
      </c>
    </row>
    <row r="63" spans="1:8" s="796" customFormat="1" ht="21" customHeight="1" x14ac:dyDescent="0.2">
      <c r="A63" s="797">
        <v>27201</v>
      </c>
      <c r="B63" s="798" t="s">
        <v>1542</v>
      </c>
      <c r="C63" s="795">
        <v>0</v>
      </c>
      <c r="D63" s="795">
        <v>69.48</v>
      </c>
      <c r="E63" s="795">
        <v>69.48</v>
      </c>
      <c r="F63" s="1081">
        <v>69.48</v>
      </c>
      <c r="G63" s="795">
        <v>69.47</v>
      </c>
      <c r="H63" s="795">
        <v>0</v>
      </c>
    </row>
    <row r="64" spans="1:8" s="796" customFormat="1" ht="21" customHeight="1" x14ac:dyDescent="0.2">
      <c r="A64" s="797">
        <v>2900</v>
      </c>
      <c r="B64" s="798" t="s">
        <v>1548</v>
      </c>
      <c r="C64" s="795">
        <v>2400</v>
      </c>
      <c r="D64" s="795">
        <v>-2242.36</v>
      </c>
      <c r="E64" s="795">
        <v>157.63999999999999</v>
      </c>
      <c r="F64" s="1081">
        <v>157.63999999999999</v>
      </c>
      <c r="G64" s="795">
        <v>157.63999999999999</v>
      </c>
      <c r="H64" s="795">
        <v>0</v>
      </c>
    </row>
    <row r="65" spans="1:8" s="796" customFormat="1" ht="21" customHeight="1" x14ac:dyDescent="0.2">
      <c r="A65" s="797">
        <v>291</v>
      </c>
      <c r="B65" s="798" t="s">
        <v>169</v>
      </c>
      <c r="C65" s="795">
        <v>0</v>
      </c>
      <c r="D65" s="795">
        <v>157.63999999999999</v>
      </c>
      <c r="E65" s="795">
        <v>157.63999999999999</v>
      </c>
      <c r="F65" s="1081">
        <v>157.63999999999999</v>
      </c>
      <c r="G65" s="795">
        <v>157.63999999999999</v>
      </c>
      <c r="H65" s="795">
        <v>0</v>
      </c>
    </row>
    <row r="66" spans="1:8" s="796" customFormat="1" ht="21" customHeight="1" x14ac:dyDescent="0.2">
      <c r="A66" s="797">
        <v>29101</v>
      </c>
      <c r="B66" s="798" t="s">
        <v>121</v>
      </c>
      <c r="C66" s="795">
        <v>0</v>
      </c>
      <c r="D66" s="795">
        <v>157.63999999999999</v>
      </c>
      <c r="E66" s="795">
        <v>157.63999999999999</v>
      </c>
      <c r="F66" s="1081">
        <v>157.63999999999999</v>
      </c>
      <c r="G66" s="795">
        <v>157.63999999999999</v>
      </c>
      <c r="H66" s="795">
        <v>0</v>
      </c>
    </row>
    <row r="67" spans="1:8" s="796" customFormat="1" ht="21" customHeight="1" x14ac:dyDescent="0.2">
      <c r="A67" s="797">
        <v>292</v>
      </c>
      <c r="B67" s="798" t="s">
        <v>1549</v>
      </c>
      <c r="C67" s="795">
        <v>1200</v>
      </c>
      <c r="D67" s="795">
        <v>-1200</v>
      </c>
      <c r="E67" s="795">
        <v>0</v>
      </c>
      <c r="F67" s="1081">
        <v>0</v>
      </c>
      <c r="G67" s="795">
        <v>0</v>
      </c>
      <c r="H67" s="795">
        <v>0</v>
      </c>
    </row>
    <row r="68" spans="1:8" s="796" customFormat="1" ht="21" customHeight="1" x14ac:dyDescent="0.2">
      <c r="A68" s="797">
        <v>29201</v>
      </c>
      <c r="B68" s="798" t="s">
        <v>1550</v>
      </c>
      <c r="C68" s="795">
        <v>1200</v>
      </c>
      <c r="D68" s="795">
        <v>-1200</v>
      </c>
      <c r="E68" s="795">
        <v>0</v>
      </c>
      <c r="F68" s="1081">
        <v>0</v>
      </c>
      <c r="G68" s="795">
        <v>0</v>
      </c>
      <c r="H68" s="795">
        <v>0</v>
      </c>
    </row>
    <row r="69" spans="1:8" s="796" customFormat="1" ht="21" customHeight="1" x14ac:dyDescent="0.2">
      <c r="A69" s="797">
        <v>296</v>
      </c>
      <c r="B69" s="798" t="s">
        <v>1553</v>
      </c>
      <c r="C69" s="795">
        <v>1200</v>
      </c>
      <c r="D69" s="795">
        <v>-1200</v>
      </c>
      <c r="E69" s="795">
        <v>0</v>
      </c>
      <c r="F69" s="1081">
        <v>0</v>
      </c>
      <c r="G69" s="795">
        <v>0</v>
      </c>
      <c r="H69" s="795">
        <v>0</v>
      </c>
    </row>
    <row r="70" spans="1:8" s="796" customFormat="1" ht="21" customHeight="1" x14ac:dyDescent="0.2">
      <c r="A70" s="797">
        <v>29601</v>
      </c>
      <c r="B70" s="798" t="s">
        <v>1550</v>
      </c>
      <c r="C70" s="795">
        <v>1200</v>
      </c>
      <c r="D70" s="795">
        <v>-1200</v>
      </c>
      <c r="E70" s="795">
        <v>0</v>
      </c>
      <c r="F70" s="1081">
        <v>0</v>
      </c>
      <c r="G70" s="795">
        <v>0</v>
      </c>
      <c r="H70" s="795">
        <v>0</v>
      </c>
    </row>
    <row r="71" spans="1:8" s="789" customFormat="1" ht="21" customHeight="1" x14ac:dyDescent="0.2">
      <c r="A71" s="790">
        <v>3000</v>
      </c>
      <c r="B71" s="791" t="s">
        <v>163</v>
      </c>
      <c r="C71" s="792">
        <v>1475176.8</v>
      </c>
      <c r="D71" s="792">
        <v>49205.34</v>
      </c>
      <c r="E71" s="792">
        <v>1524382.1400000001</v>
      </c>
      <c r="F71" s="1080">
        <v>1524229.98</v>
      </c>
      <c r="G71" s="792">
        <v>1500762.17</v>
      </c>
      <c r="H71" s="792">
        <v>152.16000000014901</v>
      </c>
    </row>
    <row r="72" spans="1:8" s="796" customFormat="1" ht="21" customHeight="1" x14ac:dyDescent="0.2">
      <c r="A72" s="797">
        <v>3100</v>
      </c>
      <c r="B72" s="798" t="s">
        <v>1556</v>
      </c>
      <c r="C72" s="795">
        <v>120000</v>
      </c>
      <c r="D72" s="795">
        <v>-4852.38</v>
      </c>
      <c r="E72" s="795">
        <v>115147.62</v>
      </c>
      <c r="F72" s="1081">
        <v>114995.46</v>
      </c>
      <c r="G72" s="795">
        <v>95506.450000000012</v>
      </c>
      <c r="H72" s="795">
        <v>152.15999999998894</v>
      </c>
    </row>
    <row r="73" spans="1:8" s="796" customFormat="1" ht="21" customHeight="1" x14ac:dyDescent="0.2">
      <c r="A73" s="797">
        <v>311</v>
      </c>
      <c r="B73" s="798" t="s">
        <v>170</v>
      </c>
      <c r="C73" s="795">
        <v>80000</v>
      </c>
      <c r="D73" s="795">
        <v>-4367.74</v>
      </c>
      <c r="E73" s="795">
        <v>75632.259999999995</v>
      </c>
      <c r="F73" s="1081">
        <v>75480.100000000006</v>
      </c>
      <c r="G73" s="795">
        <v>69250.600000000006</v>
      </c>
      <c r="H73" s="795">
        <v>152.15999999998894</v>
      </c>
    </row>
    <row r="74" spans="1:8" s="796" customFormat="1" ht="21" customHeight="1" x14ac:dyDescent="0.2">
      <c r="A74" s="797">
        <v>31101</v>
      </c>
      <c r="B74" s="798" t="s">
        <v>1557</v>
      </c>
      <c r="C74" s="795">
        <v>80000</v>
      </c>
      <c r="D74" s="795">
        <v>-4367.74</v>
      </c>
      <c r="E74" s="795">
        <v>75632.259999999995</v>
      </c>
      <c r="F74" s="1081">
        <v>75480.100000000006</v>
      </c>
      <c r="G74" s="795">
        <v>69250.600000000006</v>
      </c>
      <c r="H74" s="795">
        <v>152.15999999998894</v>
      </c>
    </row>
    <row r="75" spans="1:8" s="796" customFormat="1" ht="21" customHeight="1" x14ac:dyDescent="0.2">
      <c r="A75" s="797">
        <v>314</v>
      </c>
      <c r="B75" s="798" t="s">
        <v>171</v>
      </c>
      <c r="C75" s="795">
        <v>40000</v>
      </c>
      <c r="D75" s="795">
        <v>-484.64</v>
      </c>
      <c r="E75" s="795">
        <v>39515.360000000001</v>
      </c>
      <c r="F75" s="1081">
        <v>39515.360000000001</v>
      </c>
      <c r="G75" s="795">
        <v>26255.85</v>
      </c>
      <c r="H75" s="795">
        <v>0</v>
      </c>
    </row>
    <row r="76" spans="1:8" s="796" customFormat="1" ht="21" customHeight="1" x14ac:dyDescent="0.2">
      <c r="A76" s="797">
        <v>31401</v>
      </c>
      <c r="B76" s="798" t="s">
        <v>1558</v>
      </c>
      <c r="C76" s="795">
        <v>40000</v>
      </c>
      <c r="D76" s="795">
        <v>-484.64</v>
      </c>
      <c r="E76" s="795">
        <v>39515.360000000001</v>
      </c>
      <c r="F76" s="1081">
        <v>39515.360000000001</v>
      </c>
      <c r="G76" s="795">
        <v>26255.85</v>
      </c>
      <c r="H76" s="795">
        <v>0</v>
      </c>
    </row>
    <row r="77" spans="1:8" s="796" customFormat="1" ht="21" customHeight="1" x14ac:dyDescent="0.2">
      <c r="A77" s="797">
        <v>3200</v>
      </c>
      <c r="B77" s="798" t="s">
        <v>1562</v>
      </c>
      <c r="C77" s="795">
        <v>14476.8</v>
      </c>
      <c r="D77" s="795">
        <v>-846.8</v>
      </c>
      <c r="E77" s="795">
        <v>13630</v>
      </c>
      <c r="F77" s="1081">
        <v>13630</v>
      </c>
      <c r="G77" s="795">
        <v>9651.2000000000007</v>
      </c>
      <c r="H77" s="795">
        <v>0</v>
      </c>
    </row>
    <row r="78" spans="1:8" s="796" customFormat="1" ht="21" customHeight="1" x14ac:dyDescent="0.2">
      <c r="A78" s="797">
        <v>323</v>
      </c>
      <c r="B78" s="798" t="s">
        <v>1563</v>
      </c>
      <c r="C78" s="795">
        <v>14476.8</v>
      </c>
      <c r="D78" s="795">
        <v>-846.8</v>
      </c>
      <c r="E78" s="795">
        <v>13630</v>
      </c>
      <c r="F78" s="1081">
        <v>13630</v>
      </c>
      <c r="G78" s="795">
        <v>9651.2000000000007</v>
      </c>
      <c r="H78" s="795">
        <v>0</v>
      </c>
    </row>
    <row r="79" spans="1:8" s="796" customFormat="1" ht="21" customHeight="1" x14ac:dyDescent="0.2">
      <c r="A79" s="797">
        <v>32301</v>
      </c>
      <c r="B79" s="798" t="s">
        <v>1564</v>
      </c>
      <c r="C79" s="795">
        <v>14476.8</v>
      </c>
      <c r="D79" s="795">
        <v>-846.8</v>
      </c>
      <c r="E79" s="795">
        <v>13630</v>
      </c>
      <c r="F79" s="1081">
        <v>13630</v>
      </c>
      <c r="G79" s="795">
        <v>9651.2000000000007</v>
      </c>
      <c r="H79" s="795">
        <v>0</v>
      </c>
    </row>
    <row r="80" spans="1:8" s="796" customFormat="1" ht="21" customHeight="1" x14ac:dyDescent="0.2">
      <c r="A80" s="797">
        <v>3300</v>
      </c>
      <c r="B80" s="798" t="s">
        <v>1569</v>
      </c>
      <c r="C80" s="795">
        <v>0</v>
      </c>
      <c r="D80" s="795">
        <v>58000</v>
      </c>
      <c r="E80" s="795">
        <v>58000</v>
      </c>
      <c r="F80" s="1081">
        <v>58000</v>
      </c>
      <c r="G80" s="795">
        <v>58000</v>
      </c>
      <c r="H80" s="795">
        <v>0</v>
      </c>
    </row>
    <row r="81" spans="1:8" s="796" customFormat="1" ht="21" customHeight="1" x14ac:dyDescent="0.2">
      <c r="A81" s="797">
        <v>331</v>
      </c>
      <c r="B81" s="798" t="s">
        <v>1570</v>
      </c>
      <c r="C81" s="795">
        <v>0</v>
      </c>
      <c r="D81" s="795">
        <v>58000</v>
      </c>
      <c r="E81" s="795">
        <v>58000</v>
      </c>
      <c r="F81" s="1081">
        <v>58000</v>
      </c>
      <c r="G81" s="795">
        <v>58000</v>
      </c>
      <c r="H81" s="795">
        <v>0</v>
      </c>
    </row>
    <row r="82" spans="1:8" s="796" customFormat="1" ht="21" customHeight="1" x14ac:dyDescent="0.2">
      <c r="A82" s="797">
        <v>33101</v>
      </c>
      <c r="B82" s="798" t="s">
        <v>1571</v>
      </c>
      <c r="C82" s="795">
        <v>0</v>
      </c>
      <c r="D82" s="795">
        <v>58000</v>
      </c>
      <c r="E82" s="795">
        <v>58000</v>
      </c>
      <c r="F82" s="1081">
        <v>58000</v>
      </c>
      <c r="G82" s="795">
        <v>58000</v>
      </c>
      <c r="H82" s="795">
        <v>0</v>
      </c>
    </row>
    <row r="83" spans="1:8" s="796" customFormat="1" ht="21" customHeight="1" x14ac:dyDescent="0.2">
      <c r="A83" s="797">
        <v>3500</v>
      </c>
      <c r="B83" s="798" t="s">
        <v>1585</v>
      </c>
      <c r="C83" s="795">
        <v>48600</v>
      </c>
      <c r="D83" s="795">
        <v>-48600</v>
      </c>
      <c r="E83" s="795">
        <v>0</v>
      </c>
      <c r="F83" s="1081">
        <v>0</v>
      </c>
      <c r="G83" s="795">
        <v>0</v>
      </c>
      <c r="H83" s="795">
        <v>0</v>
      </c>
    </row>
    <row r="84" spans="1:8" s="796" customFormat="1" ht="21" customHeight="1" x14ac:dyDescent="0.2">
      <c r="A84" s="797">
        <v>351</v>
      </c>
      <c r="B84" s="798" t="s">
        <v>1586</v>
      </c>
      <c r="C84" s="795">
        <v>45000</v>
      </c>
      <c r="D84" s="795">
        <v>-45000</v>
      </c>
      <c r="E84" s="795">
        <v>0</v>
      </c>
      <c r="F84" s="1081">
        <v>0</v>
      </c>
      <c r="G84" s="795">
        <v>0</v>
      </c>
      <c r="H84" s="795">
        <v>0</v>
      </c>
    </row>
    <row r="85" spans="1:8" s="796" customFormat="1" ht="21" customHeight="1" x14ac:dyDescent="0.2">
      <c r="A85" s="797">
        <v>35101</v>
      </c>
      <c r="B85" s="798" t="s">
        <v>1587</v>
      </c>
      <c r="C85" s="795">
        <v>45000</v>
      </c>
      <c r="D85" s="795">
        <v>-45000</v>
      </c>
      <c r="E85" s="795">
        <v>0</v>
      </c>
      <c r="F85" s="1081">
        <v>0</v>
      </c>
      <c r="G85" s="795">
        <v>0</v>
      </c>
      <c r="H85" s="795">
        <v>0</v>
      </c>
    </row>
    <row r="86" spans="1:8" s="796" customFormat="1" ht="21" customHeight="1" x14ac:dyDescent="0.2">
      <c r="A86" s="797">
        <v>352</v>
      </c>
      <c r="B86" s="798" t="s">
        <v>1590</v>
      </c>
      <c r="C86" s="795">
        <v>1200</v>
      </c>
      <c r="D86" s="795">
        <v>-1200</v>
      </c>
      <c r="E86" s="795">
        <v>0</v>
      </c>
      <c r="F86" s="1081">
        <v>0</v>
      </c>
      <c r="G86" s="795">
        <v>0</v>
      </c>
      <c r="H86" s="795">
        <v>0</v>
      </c>
    </row>
    <row r="87" spans="1:8" s="796" customFormat="1" ht="21" customHeight="1" x14ac:dyDescent="0.2">
      <c r="A87" s="797">
        <v>35201</v>
      </c>
      <c r="B87" s="798" t="s">
        <v>1587</v>
      </c>
      <c r="C87" s="795">
        <v>1200</v>
      </c>
      <c r="D87" s="795">
        <v>-1200</v>
      </c>
      <c r="E87" s="795">
        <v>0</v>
      </c>
      <c r="F87" s="1081">
        <v>0</v>
      </c>
      <c r="G87" s="795">
        <v>0</v>
      </c>
      <c r="H87" s="795">
        <v>0</v>
      </c>
    </row>
    <row r="88" spans="1:8" s="796" customFormat="1" ht="21" customHeight="1" x14ac:dyDescent="0.2">
      <c r="A88" s="797">
        <v>355</v>
      </c>
      <c r="B88" s="798" t="s">
        <v>1592</v>
      </c>
      <c r="C88" s="795">
        <v>1200</v>
      </c>
      <c r="D88" s="795">
        <v>-1200</v>
      </c>
      <c r="E88" s="795">
        <v>0</v>
      </c>
      <c r="F88" s="1081">
        <v>0</v>
      </c>
      <c r="G88" s="795">
        <v>0</v>
      </c>
      <c r="H88" s="795">
        <v>0</v>
      </c>
    </row>
    <row r="89" spans="1:8" s="796" customFormat="1" ht="21" customHeight="1" x14ac:dyDescent="0.2">
      <c r="A89" s="797">
        <v>35501</v>
      </c>
      <c r="B89" s="798" t="s">
        <v>1587</v>
      </c>
      <c r="C89" s="795">
        <v>1200</v>
      </c>
      <c r="D89" s="795">
        <v>-1200</v>
      </c>
      <c r="E89" s="795">
        <v>0</v>
      </c>
      <c r="F89" s="1081">
        <v>0</v>
      </c>
      <c r="G89" s="795">
        <v>0</v>
      </c>
      <c r="H89" s="795">
        <v>0</v>
      </c>
    </row>
    <row r="90" spans="1:8" s="796" customFormat="1" ht="21" customHeight="1" x14ac:dyDescent="0.2">
      <c r="A90" s="797">
        <v>359</v>
      </c>
      <c r="B90" s="798" t="s">
        <v>1596</v>
      </c>
      <c r="C90" s="795">
        <v>1200</v>
      </c>
      <c r="D90" s="795">
        <v>-1200</v>
      </c>
      <c r="E90" s="795">
        <v>0</v>
      </c>
      <c r="F90" s="1081">
        <v>0</v>
      </c>
      <c r="G90" s="795">
        <v>0</v>
      </c>
      <c r="H90" s="795">
        <v>0</v>
      </c>
    </row>
    <row r="91" spans="1:8" s="796" customFormat="1" ht="21" customHeight="1" x14ac:dyDescent="0.2">
      <c r="A91" s="797">
        <v>35901</v>
      </c>
      <c r="B91" s="798" t="s">
        <v>1597</v>
      </c>
      <c r="C91" s="795">
        <v>1200</v>
      </c>
      <c r="D91" s="795">
        <v>-1200</v>
      </c>
      <c r="E91" s="795">
        <v>0</v>
      </c>
      <c r="F91" s="1081">
        <v>0</v>
      </c>
      <c r="G91" s="795">
        <v>0</v>
      </c>
      <c r="H91" s="795">
        <v>0</v>
      </c>
    </row>
    <row r="92" spans="1:8" s="796" customFormat="1" ht="21" customHeight="1" x14ac:dyDescent="0.2">
      <c r="A92" s="797">
        <v>3700</v>
      </c>
      <c r="B92" s="798" t="s">
        <v>1607</v>
      </c>
      <c r="C92" s="795">
        <v>1282100</v>
      </c>
      <c r="D92" s="795">
        <v>55504.52</v>
      </c>
      <c r="E92" s="795">
        <v>1337604.52</v>
      </c>
      <c r="F92" s="1081">
        <v>1337604.52</v>
      </c>
      <c r="G92" s="795">
        <v>1337604.52</v>
      </c>
      <c r="H92" s="795">
        <v>0</v>
      </c>
    </row>
    <row r="93" spans="1:8" s="796" customFormat="1" ht="21" customHeight="1" x14ac:dyDescent="0.2">
      <c r="A93" s="797">
        <v>371</v>
      </c>
      <c r="B93" s="798" t="s">
        <v>252</v>
      </c>
      <c r="C93" s="795">
        <v>20000</v>
      </c>
      <c r="D93" s="795">
        <v>14004.96</v>
      </c>
      <c r="E93" s="795">
        <v>34004.959999999999</v>
      </c>
      <c r="F93" s="1081">
        <v>34004.959999999999</v>
      </c>
      <c r="G93" s="795">
        <v>34004.959999999999</v>
      </c>
      <c r="H93" s="795">
        <v>0</v>
      </c>
    </row>
    <row r="94" spans="1:8" s="796" customFormat="1" ht="21" customHeight="1" x14ac:dyDescent="0.2">
      <c r="A94" s="797">
        <v>37101</v>
      </c>
      <c r="B94" s="798" t="s">
        <v>1608</v>
      </c>
      <c r="C94" s="795">
        <v>20000</v>
      </c>
      <c r="D94" s="795">
        <v>14004.96</v>
      </c>
      <c r="E94" s="795">
        <v>34004.959999999999</v>
      </c>
      <c r="F94" s="1081">
        <v>34004.959999999999</v>
      </c>
      <c r="G94" s="795">
        <v>34004.959999999999</v>
      </c>
      <c r="H94" s="795">
        <v>0</v>
      </c>
    </row>
    <row r="95" spans="1:8" s="796" customFormat="1" ht="21" customHeight="1" x14ac:dyDescent="0.2">
      <c r="A95" s="797">
        <v>375</v>
      </c>
      <c r="B95" s="798" t="s">
        <v>1610</v>
      </c>
      <c r="C95" s="795">
        <v>1262100</v>
      </c>
      <c r="D95" s="795">
        <v>41499.56</v>
      </c>
      <c r="E95" s="795">
        <v>1303599.56</v>
      </c>
      <c r="F95" s="1081">
        <v>1303599.56</v>
      </c>
      <c r="G95" s="795">
        <v>1303599.56</v>
      </c>
      <c r="H95" s="795">
        <v>0</v>
      </c>
    </row>
    <row r="96" spans="1:8" s="796" customFormat="1" ht="21" customHeight="1" x14ac:dyDescent="0.2">
      <c r="A96" s="797">
        <v>37501</v>
      </c>
      <c r="B96" s="798" t="s">
        <v>1611</v>
      </c>
      <c r="C96" s="795">
        <v>1260000</v>
      </c>
      <c r="D96" s="795">
        <v>41999.56</v>
      </c>
      <c r="E96" s="795">
        <v>1301999.56</v>
      </c>
      <c r="F96" s="1081">
        <v>1301999.56</v>
      </c>
      <c r="G96" s="795">
        <v>1301999.56</v>
      </c>
      <c r="H96" s="795">
        <v>0</v>
      </c>
    </row>
    <row r="97" spans="1:8" s="796" customFormat="1" ht="21" customHeight="1" x14ac:dyDescent="0.2">
      <c r="A97" s="797">
        <v>37502</v>
      </c>
      <c r="B97" s="798" t="s">
        <v>254</v>
      </c>
      <c r="C97" s="795">
        <v>2100</v>
      </c>
      <c r="D97" s="795">
        <v>-500</v>
      </c>
      <c r="E97" s="795">
        <v>1600</v>
      </c>
      <c r="F97" s="1081">
        <v>1600</v>
      </c>
      <c r="G97" s="795">
        <v>1600</v>
      </c>
      <c r="H97" s="795">
        <v>0</v>
      </c>
    </row>
    <row r="98" spans="1:8" s="796" customFormat="1" ht="21" customHeight="1" x14ac:dyDescent="0.2">
      <c r="A98" s="797">
        <v>3800</v>
      </c>
      <c r="B98" s="798" t="s">
        <v>1613</v>
      </c>
      <c r="C98" s="795">
        <v>10000</v>
      </c>
      <c r="D98" s="795">
        <v>-10000</v>
      </c>
      <c r="E98" s="795">
        <v>0</v>
      </c>
      <c r="F98" s="1081">
        <v>0</v>
      </c>
      <c r="G98" s="795">
        <v>0</v>
      </c>
      <c r="H98" s="795">
        <v>0</v>
      </c>
    </row>
    <row r="99" spans="1:8" s="796" customFormat="1" ht="21" customHeight="1" x14ac:dyDescent="0.2">
      <c r="A99" s="797">
        <v>381</v>
      </c>
      <c r="B99" s="798" t="s">
        <v>298</v>
      </c>
      <c r="C99" s="795">
        <v>10000</v>
      </c>
      <c r="D99" s="795">
        <v>-10000</v>
      </c>
      <c r="E99" s="795">
        <v>0</v>
      </c>
      <c r="F99" s="1081">
        <v>0</v>
      </c>
      <c r="G99" s="795">
        <v>0</v>
      </c>
      <c r="H99" s="795">
        <v>0</v>
      </c>
    </row>
    <row r="100" spans="1:8" s="796" customFormat="1" ht="21" customHeight="1" x14ac:dyDescent="0.2">
      <c r="A100" s="797">
        <v>38101</v>
      </c>
      <c r="B100" s="798" t="s">
        <v>299</v>
      </c>
      <c r="C100" s="795">
        <v>10000</v>
      </c>
      <c r="D100" s="795">
        <v>-10000</v>
      </c>
      <c r="E100" s="795">
        <v>0</v>
      </c>
      <c r="F100" s="1081">
        <v>0</v>
      </c>
      <c r="G100" s="795">
        <v>0</v>
      </c>
      <c r="H100" s="795">
        <v>0</v>
      </c>
    </row>
    <row r="101" spans="1:8" s="789" customFormat="1" ht="21" customHeight="1" x14ac:dyDescent="0.2">
      <c r="A101" s="790">
        <v>4000</v>
      </c>
      <c r="B101" s="791" t="s">
        <v>243</v>
      </c>
      <c r="C101" s="792">
        <v>1008000</v>
      </c>
      <c r="D101" s="792">
        <v>0</v>
      </c>
      <c r="E101" s="792">
        <v>1008000</v>
      </c>
      <c r="F101" s="1080">
        <v>1008000</v>
      </c>
      <c r="G101" s="792">
        <v>1008000</v>
      </c>
      <c r="H101" s="792">
        <v>0</v>
      </c>
    </row>
    <row r="102" spans="1:8" s="796" customFormat="1" ht="21" customHeight="1" x14ac:dyDescent="0.2">
      <c r="A102" s="797">
        <v>4400</v>
      </c>
      <c r="B102" s="798" t="s">
        <v>310</v>
      </c>
      <c r="C102" s="795">
        <v>1008000</v>
      </c>
      <c r="D102" s="795">
        <v>0</v>
      </c>
      <c r="E102" s="795">
        <v>1008000</v>
      </c>
      <c r="F102" s="1081">
        <v>1008000</v>
      </c>
      <c r="G102" s="795">
        <v>1008000</v>
      </c>
      <c r="H102" s="795">
        <v>0</v>
      </c>
    </row>
    <row r="103" spans="1:8" s="796" customFormat="1" ht="21" customHeight="1" x14ac:dyDescent="0.2">
      <c r="A103" s="797">
        <v>441</v>
      </c>
      <c r="B103" s="798" t="s">
        <v>152</v>
      </c>
      <c r="C103" s="795">
        <v>1008000</v>
      </c>
      <c r="D103" s="795">
        <v>0</v>
      </c>
      <c r="E103" s="795">
        <v>1008000</v>
      </c>
      <c r="F103" s="1081">
        <v>1008000</v>
      </c>
      <c r="G103" s="795">
        <v>1008000</v>
      </c>
      <c r="H103" s="795">
        <v>0</v>
      </c>
    </row>
    <row r="104" spans="1:8" s="796" customFormat="1" ht="21" customHeight="1" x14ac:dyDescent="0.2">
      <c r="A104" s="797">
        <v>44101</v>
      </c>
      <c r="B104" s="798" t="s">
        <v>218</v>
      </c>
      <c r="C104" s="795">
        <v>1008000</v>
      </c>
      <c r="D104" s="795">
        <v>0</v>
      </c>
      <c r="E104" s="795">
        <v>1008000</v>
      </c>
      <c r="F104" s="1081">
        <v>1008000</v>
      </c>
      <c r="G104" s="795">
        <v>1008000</v>
      </c>
      <c r="H104" s="795">
        <v>0</v>
      </c>
    </row>
    <row r="105" spans="1:8" s="789" customFormat="1" ht="21" customHeight="1" x14ac:dyDescent="0.2">
      <c r="A105" s="790">
        <v>5000</v>
      </c>
      <c r="B105" s="791" t="s">
        <v>244</v>
      </c>
      <c r="C105" s="792">
        <v>3000</v>
      </c>
      <c r="D105" s="792">
        <v>-3000</v>
      </c>
      <c r="E105" s="792">
        <v>0</v>
      </c>
      <c r="F105" s="1080">
        <v>0</v>
      </c>
      <c r="G105" s="792">
        <v>0</v>
      </c>
      <c r="H105" s="792">
        <v>0</v>
      </c>
    </row>
    <row r="106" spans="1:8" s="796" customFormat="1" ht="21" customHeight="1" x14ac:dyDescent="0.2">
      <c r="A106" s="797">
        <v>5100</v>
      </c>
      <c r="B106" s="798" t="s">
        <v>64</v>
      </c>
      <c r="C106" s="795">
        <v>3000</v>
      </c>
      <c r="D106" s="795">
        <v>-3000</v>
      </c>
      <c r="E106" s="795">
        <v>0</v>
      </c>
      <c r="F106" s="1081">
        <v>0</v>
      </c>
      <c r="G106" s="795">
        <v>0</v>
      </c>
      <c r="H106" s="795">
        <v>0</v>
      </c>
    </row>
    <row r="107" spans="1:8" s="796" customFormat="1" ht="21" customHeight="1" x14ac:dyDescent="0.2">
      <c r="A107" s="797">
        <v>511</v>
      </c>
      <c r="B107" s="798" t="s">
        <v>257</v>
      </c>
      <c r="C107" s="795">
        <v>3000</v>
      </c>
      <c r="D107" s="795">
        <v>-3000</v>
      </c>
      <c r="E107" s="795">
        <v>0</v>
      </c>
      <c r="F107" s="1081">
        <v>0</v>
      </c>
      <c r="G107" s="795">
        <v>0</v>
      </c>
      <c r="H107" s="795">
        <v>0</v>
      </c>
    </row>
    <row r="108" spans="1:8" s="796" customFormat="1" ht="21" customHeight="1" x14ac:dyDescent="0.2">
      <c r="A108" s="797">
        <v>51101</v>
      </c>
      <c r="B108" s="798" t="s">
        <v>300</v>
      </c>
      <c r="C108" s="795">
        <v>3000</v>
      </c>
      <c r="D108" s="795">
        <v>-3000</v>
      </c>
      <c r="E108" s="795">
        <v>0</v>
      </c>
      <c r="F108" s="1081">
        <v>0</v>
      </c>
      <c r="G108" s="795">
        <v>0</v>
      </c>
      <c r="H108" s="795">
        <v>0</v>
      </c>
    </row>
    <row r="109" spans="1:8" s="796" customFormat="1" ht="21" customHeight="1" x14ac:dyDescent="0.2">
      <c r="A109" s="799"/>
      <c r="B109" s="800" t="s">
        <v>1672</v>
      </c>
      <c r="C109" s="801">
        <v>10231641.560000001</v>
      </c>
      <c r="D109" s="801">
        <v>-469443.7699999999</v>
      </c>
      <c r="E109" s="801">
        <v>9762197.790000001</v>
      </c>
      <c r="F109" s="1079">
        <v>9762045.6300000008</v>
      </c>
      <c r="G109" s="801">
        <v>9245681.7399999984</v>
      </c>
      <c r="H109" s="801">
        <v>152.16000000014901</v>
      </c>
    </row>
    <row r="110" spans="1:8" s="789" customFormat="1" ht="21" customHeight="1" x14ac:dyDescent="0.2">
      <c r="A110" s="786" t="s">
        <v>1689</v>
      </c>
      <c r="B110" s="787"/>
      <c r="C110" s="788"/>
      <c r="D110" s="788"/>
      <c r="E110" s="788"/>
      <c r="F110" s="1079"/>
      <c r="G110" s="788"/>
      <c r="H110" s="788">
        <v>1</v>
      </c>
    </row>
    <row r="111" spans="1:8" s="789" customFormat="1" ht="21" customHeight="1" x14ac:dyDescent="0.2">
      <c r="A111" s="790">
        <v>1000</v>
      </c>
      <c r="B111" s="791" t="s">
        <v>92</v>
      </c>
      <c r="C111" s="792">
        <v>4061029.2399999998</v>
      </c>
      <c r="D111" s="792">
        <v>-27218.299999999992</v>
      </c>
      <c r="E111" s="792">
        <v>4033810.94</v>
      </c>
      <c r="F111" s="1080">
        <v>4033810.94</v>
      </c>
      <c r="G111" s="792">
        <v>3838224.37</v>
      </c>
      <c r="H111" s="792">
        <v>0</v>
      </c>
    </row>
    <row r="112" spans="1:8" s="796" customFormat="1" ht="21" customHeight="1" x14ac:dyDescent="0.2">
      <c r="A112" s="797">
        <v>1100</v>
      </c>
      <c r="B112" s="798" t="s">
        <v>1491</v>
      </c>
      <c r="C112" s="795">
        <v>2132509</v>
      </c>
      <c r="D112" s="795">
        <v>-1091.68</v>
      </c>
      <c r="E112" s="795">
        <v>2131417.3199999998</v>
      </c>
      <c r="F112" s="1081">
        <v>2131417.3199999998</v>
      </c>
      <c r="G112" s="795">
        <v>2118784.36</v>
      </c>
      <c r="H112" s="795">
        <v>0</v>
      </c>
    </row>
    <row r="113" spans="1:8" s="796" customFormat="1" ht="21" customHeight="1" x14ac:dyDescent="0.2">
      <c r="A113" s="797">
        <v>113</v>
      </c>
      <c r="B113" s="798" t="s">
        <v>283</v>
      </c>
      <c r="C113" s="795">
        <v>2132509</v>
      </c>
      <c r="D113" s="795">
        <v>-1091.68</v>
      </c>
      <c r="E113" s="795">
        <v>2131417.3199999998</v>
      </c>
      <c r="F113" s="1081">
        <v>2131417.3199999998</v>
      </c>
      <c r="G113" s="795">
        <v>2118784.36</v>
      </c>
      <c r="H113" s="795">
        <v>0</v>
      </c>
    </row>
    <row r="114" spans="1:8" s="796" customFormat="1" ht="21" customHeight="1" x14ac:dyDescent="0.2">
      <c r="A114" s="797">
        <v>11301</v>
      </c>
      <c r="B114" s="798" t="s">
        <v>247</v>
      </c>
      <c r="C114" s="795">
        <v>2132509</v>
      </c>
      <c r="D114" s="795">
        <v>-1091.68</v>
      </c>
      <c r="E114" s="795">
        <v>2131417.3199999998</v>
      </c>
      <c r="F114" s="1081">
        <v>2131417.3199999998</v>
      </c>
      <c r="G114" s="795">
        <v>2118784.36</v>
      </c>
      <c r="H114" s="795">
        <v>0</v>
      </c>
    </row>
    <row r="115" spans="1:8" s="796" customFormat="1" ht="21" customHeight="1" x14ac:dyDescent="0.2">
      <c r="A115" s="797">
        <v>1200</v>
      </c>
      <c r="B115" s="798" t="s">
        <v>1492</v>
      </c>
      <c r="C115" s="795">
        <v>328500</v>
      </c>
      <c r="D115" s="795">
        <v>0</v>
      </c>
      <c r="E115" s="795">
        <v>328500</v>
      </c>
      <c r="F115" s="1081">
        <v>328500</v>
      </c>
      <c r="G115" s="795">
        <v>314100</v>
      </c>
      <c r="H115" s="795">
        <v>0</v>
      </c>
    </row>
    <row r="116" spans="1:8" s="796" customFormat="1" ht="21" customHeight="1" x14ac:dyDescent="0.2">
      <c r="A116" s="797">
        <v>122</v>
      </c>
      <c r="B116" s="798" t="s">
        <v>285</v>
      </c>
      <c r="C116" s="795">
        <v>328500</v>
      </c>
      <c r="D116" s="795">
        <v>0</v>
      </c>
      <c r="E116" s="795">
        <v>328500</v>
      </c>
      <c r="F116" s="1081">
        <v>328500</v>
      </c>
      <c r="G116" s="795">
        <v>314100</v>
      </c>
      <c r="H116" s="795">
        <v>0</v>
      </c>
    </row>
    <row r="117" spans="1:8" s="796" customFormat="1" ht="21" customHeight="1" x14ac:dyDescent="0.2">
      <c r="A117" s="797">
        <v>12201</v>
      </c>
      <c r="B117" s="798" t="s">
        <v>1494</v>
      </c>
      <c r="C117" s="795">
        <v>328500</v>
      </c>
      <c r="D117" s="795">
        <v>0</v>
      </c>
      <c r="E117" s="795">
        <v>328500</v>
      </c>
      <c r="F117" s="1081">
        <v>328500</v>
      </c>
      <c r="G117" s="795">
        <v>314100</v>
      </c>
      <c r="H117" s="795">
        <v>0</v>
      </c>
    </row>
    <row r="118" spans="1:8" s="796" customFormat="1" ht="21" customHeight="1" x14ac:dyDescent="0.2">
      <c r="A118" s="797">
        <v>1300</v>
      </c>
      <c r="B118" s="798" t="s">
        <v>1495</v>
      </c>
      <c r="C118" s="795">
        <v>663198.96</v>
      </c>
      <c r="D118" s="795">
        <v>-22149.619999999992</v>
      </c>
      <c r="E118" s="795">
        <v>641049.34000000008</v>
      </c>
      <c r="F118" s="1081">
        <v>641049.34000000008</v>
      </c>
      <c r="G118" s="795">
        <v>486902.93</v>
      </c>
      <c r="H118" s="795">
        <v>0</v>
      </c>
    </row>
    <row r="119" spans="1:8" s="796" customFormat="1" ht="21" customHeight="1" x14ac:dyDescent="0.2">
      <c r="A119" s="797">
        <v>131</v>
      </c>
      <c r="B119" s="798" t="s">
        <v>1496</v>
      </c>
      <c r="C119" s="795">
        <v>206594</v>
      </c>
      <c r="D119" s="795">
        <v>-34115.61</v>
      </c>
      <c r="E119" s="795">
        <v>172478.39</v>
      </c>
      <c r="F119" s="1081">
        <v>172478.39</v>
      </c>
      <c r="G119" s="795">
        <v>172478.39</v>
      </c>
      <c r="H119" s="795">
        <v>0</v>
      </c>
    </row>
    <row r="120" spans="1:8" s="796" customFormat="1" ht="21" customHeight="1" x14ac:dyDescent="0.2">
      <c r="A120" s="797">
        <v>13101</v>
      </c>
      <c r="B120" s="798" t="s">
        <v>1497</v>
      </c>
      <c r="C120" s="795">
        <v>206594</v>
      </c>
      <c r="D120" s="795">
        <v>-34115.61</v>
      </c>
      <c r="E120" s="795">
        <v>172478.39</v>
      </c>
      <c r="F120" s="1081">
        <v>172478.39</v>
      </c>
      <c r="G120" s="795">
        <v>172478.39</v>
      </c>
      <c r="H120" s="795">
        <v>0</v>
      </c>
    </row>
    <row r="121" spans="1:8" s="796" customFormat="1" ht="21" customHeight="1" x14ac:dyDescent="0.2">
      <c r="A121" s="797">
        <v>132</v>
      </c>
      <c r="B121" s="798" t="s">
        <v>1498</v>
      </c>
      <c r="C121" s="795">
        <v>456604.96</v>
      </c>
      <c r="D121" s="795">
        <v>2798.4400000000096</v>
      </c>
      <c r="E121" s="795">
        <v>459403.4</v>
      </c>
      <c r="F121" s="1081">
        <v>459403.4</v>
      </c>
      <c r="G121" s="795">
        <v>305256.99</v>
      </c>
      <c r="H121" s="795">
        <v>0</v>
      </c>
    </row>
    <row r="122" spans="1:8" s="796" customFormat="1" ht="21" customHeight="1" x14ac:dyDescent="0.2">
      <c r="A122" s="797">
        <v>13201</v>
      </c>
      <c r="B122" s="798" t="s">
        <v>1499</v>
      </c>
      <c r="C122" s="795">
        <v>81208.960000000006</v>
      </c>
      <c r="D122" s="795">
        <v>4351.8599999999997</v>
      </c>
      <c r="E122" s="795">
        <v>85560.82</v>
      </c>
      <c r="F122" s="1081">
        <v>85560.82</v>
      </c>
      <c r="G122" s="795">
        <v>85560.82</v>
      </c>
      <c r="H122" s="795">
        <v>0</v>
      </c>
    </row>
    <row r="123" spans="1:8" s="796" customFormat="1" ht="21" customHeight="1" x14ac:dyDescent="0.2">
      <c r="A123" s="797">
        <v>13202</v>
      </c>
      <c r="B123" s="798" t="s">
        <v>1500</v>
      </c>
      <c r="C123" s="795">
        <v>375396</v>
      </c>
      <c r="D123" s="795">
        <v>-1553.4199999999901</v>
      </c>
      <c r="E123" s="795">
        <v>373842.58</v>
      </c>
      <c r="F123" s="1081">
        <v>373842.58</v>
      </c>
      <c r="G123" s="795">
        <v>219696.17</v>
      </c>
      <c r="H123" s="795">
        <v>0</v>
      </c>
    </row>
    <row r="124" spans="1:8" s="796" customFormat="1" ht="21" customHeight="1" x14ac:dyDescent="0.2">
      <c r="A124" s="797">
        <v>133</v>
      </c>
      <c r="B124" s="798" t="s">
        <v>286</v>
      </c>
      <c r="C124" s="795">
        <v>0</v>
      </c>
      <c r="D124" s="795">
        <v>7334.04</v>
      </c>
      <c r="E124" s="795">
        <v>7334.04</v>
      </c>
      <c r="F124" s="1081">
        <v>7334.04</v>
      </c>
      <c r="G124" s="795">
        <v>7334.04</v>
      </c>
      <c r="H124" s="795">
        <v>0</v>
      </c>
    </row>
    <row r="125" spans="1:8" s="796" customFormat="1" ht="21" customHeight="1" x14ac:dyDescent="0.2">
      <c r="A125" s="797">
        <v>13301</v>
      </c>
      <c r="B125" s="798" t="s">
        <v>1501</v>
      </c>
      <c r="C125" s="795">
        <v>0</v>
      </c>
      <c r="D125" s="795">
        <v>7334.04</v>
      </c>
      <c r="E125" s="795">
        <v>7334.04</v>
      </c>
      <c r="F125" s="1081">
        <v>7334.04</v>
      </c>
      <c r="G125" s="795">
        <v>7334.04</v>
      </c>
      <c r="H125" s="795">
        <v>0</v>
      </c>
    </row>
    <row r="126" spans="1:8" s="796" customFormat="1" ht="21" customHeight="1" x14ac:dyDescent="0.2">
      <c r="A126" s="797">
        <v>134</v>
      </c>
      <c r="B126" s="798" t="s">
        <v>296</v>
      </c>
      <c r="C126" s="795">
        <v>0</v>
      </c>
      <c r="D126" s="795">
        <v>1833.51</v>
      </c>
      <c r="E126" s="795">
        <v>1833.51</v>
      </c>
      <c r="F126" s="1081">
        <v>1833.51</v>
      </c>
      <c r="G126" s="795">
        <v>1833.51</v>
      </c>
      <c r="H126" s="795">
        <v>0</v>
      </c>
    </row>
    <row r="127" spans="1:8" s="796" customFormat="1" ht="21" customHeight="1" x14ac:dyDescent="0.2">
      <c r="A127" s="797">
        <v>13403</v>
      </c>
      <c r="B127" s="798" t="s">
        <v>1502</v>
      </c>
      <c r="C127" s="795">
        <v>0</v>
      </c>
      <c r="D127" s="795">
        <v>1833.51</v>
      </c>
      <c r="E127" s="795">
        <v>1833.51</v>
      </c>
      <c r="F127" s="1081">
        <v>1833.51</v>
      </c>
      <c r="G127" s="795">
        <v>1833.51</v>
      </c>
      <c r="H127" s="795">
        <v>0</v>
      </c>
    </row>
    <row r="128" spans="1:8" s="796" customFormat="1" ht="21" customHeight="1" x14ac:dyDescent="0.2">
      <c r="A128" s="797">
        <v>1400</v>
      </c>
      <c r="B128" s="798" t="s">
        <v>1504</v>
      </c>
      <c r="C128" s="795">
        <v>898267</v>
      </c>
      <c r="D128" s="795">
        <v>0</v>
      </c>
      <c r="E128" s="795">
        <v>898267</v>
      </c>
      <c r="F128" s="1081">
        <v>898267</v>
      </c>
      <c r="G128" s="795">
        <v>898267</v>
      </c>
      <c r="H128" s="795">
        <v>0</v>
      </c>
    </row>
    <row r="129" spans="1:8" s="796" customFormat="1" ht="21" customHeight="1" x14ac:dyDescent="0.2">
      <c r="A129" s="797">
        <v>141</v>
      </c>
      <c r="B129" s="798" t="s">
        <v>112</v>
      </c>
      <c r="C129" s="795">
        <v>898267</v>
      </c>
      <c r="D129" s="795">
        <v>0</v>
      </c>
      <c r="E129" s="795">
        <v>898267</v>
      </c>
      <c r="F129" s="1081">
        <v>898267</v>
      </c>
      <c r="G129" s="795">
        <v>898267</v>
      </c>
      <c r="H129" s="795">
        <v>0</v>
      </c>
    </row>
    <row r="130" spans="1:8" s="796" customFormat="1" ht="21" customHeight="1" x14ac:dyDescent="0.2">
      <c r="A130" s="797">
        <v>14101</v>
      </c>
      <c r="B130" s="798" t="s">
        <v>1505</v>
      </c>
      <c r="C130" s="795">
        <v>898267</v>
      </c>
      <c r="D130" s="795">
        <v>0</v>
      </c>
      <c r="E130" s="795">
        <v>898267</v>
      </c>
      <c r="F130" s="1081">
        <v>898267</v>
      </c>
      <c r="G130" s="795">
        <v>898267</v>
      </c>
      <c r="H130" s="795">
        <v>0</v>
      </c>
    </row>
    <row r="131" spans="1:8" s="796" customFormat="1" ht="21" customHeight="1" x14ac:dyDescent="0.2">
      <c r="A131" s="797">
        <v>1500</v>
      </c>
      <c r="B131" s="798" t="s">
        <v>1507</v>
      </c>
      <c r="C131" s="795">
        <v>38554.28</v>
      </c>
      <c r="D131" s="795">
        <v>-3977</v>
      </c>
      <c r="E131" s="795">
        <v>34577.279999999999</v>
      </c>
      <c r="F131" s="1081">
        <v>34577.279999999999</v>
      </c>
      <c r="G131" s="795">
        <v>20170.080000000002</v>
      </c>
      <c r="H131" s="795">
        <v>0</v>
      </c>
    </row>
    <row r="132" spans="1:8" s="796" customFormat="1" ht="21" customHeight="1" x14ac:dyDescent="0.2">
      <c r="A132" s="797">
        <v>154</v>
      </c>
      <c r="B132" s="798" t="s">
        <v>288</v>
      </c>
      <c r="C132" s="795">
        <v>38554.28</v>
      </c>
      <c r="D132" s="795">
        <v>-3977</v>
      </c>
      <c r="E132" s="795">
        <v>34577.279999999999</v>
      </c>
      <c r="F132" s="1081">
        <v>34577.279999999999</v>
      </c>
      <c r="G132" s="795">
        <v>20170.080000000002</v>
      </c>
      <c r="H132" s="795">
        <v>0</v>
      </c>
    </row>
    <row r="133" spans="1:8" s="796" customFormat="1" ht="21" customHeight="1" x14ac:dyDescent="0.2">
      <c r="A133" s="797">
        <v>15409</v>
      </c>
      <c r="B133" s="798" t="s">
        <v>270</v>
      </c>
      <c r="C133" s="795">
        <v>34577.279999999999</v>
      </c>
      <c r="D133" s="795">
        <v>0</v>
      </c>
      <c r="E133" s="795">
        <v>34577.279999999999</v>
      </c>
      <c r="F133" s="1081">
        <v>34577.279999999999</v>
      </c>
      <c r="G133" s="795">
        <v>20170.080000000002</v>
      </c>
      <c r="H133" s="795">
        <v>0</v>
      </c>
    </row>
    <row r="134" spans="1:8" s="796" customFormat="1" ht="21" customHeight="1" x14ac:dyDescent="0.2">
      <c r="A134" s="797">
        <v>15416</v>
      </c>
      <c r="B134" s="798" t="s">
        <v>1508</v>
      </c>
      <c r="C134" s="795">
        <v>3977</v>
      </c>
      <c r="D134" s="795">
        <v>-3977</v>
      </c>
      <c r="E134" s="795">
        <v>0</v>
      </c>
      <c r="F134" s="1081">
        <v>0</v>
      </c>
      <c r="G134" s="795">
        <v>0</v>
      </c>
      <c r="H134" s="795">
        <v>0</v>
      </c>
    </row>
    <row r="135" spans="1:8" s="789" customFormat="1" ht="21" customHeight="1" x14ac:dyDescent="0.2">
      <c r="A135" s="790">
        <v>2000</v>
      </c>
      <c r="B135" s="791" t="s">
        <v>162</v>
      </c>
      <c r="C135" s="792">
        <v>178127.92</v>
      </c>
      <c r="D135" s="792">
        <v>-56819.45</v>
      </c>
      <c r="E135" s="792">
        <v>121308.47</v>
      </c>
      <c r="F135" s="1080">
        <v>121308.47</v>
      </c>
      <c r="G135" s="792">
        <v>95222.51</v>
      </c>
      <c r="H135" s="792">
        <v>0</v>
      </c>
    </row>
    <row r="136" spans="1:8" s="796" customFormat="1" ht="21" customHeight="1" x14ac:dyDescent="0.2">
      <c r="A136" s="797">
        <v>2100</v>
      </c>
      <c r="B136" s="798" t="s">
        <v>1509</v>
      </c>
      <c r="C136" s="795">
        <v>82200</v>
      </c>
      <c r="D136" s="795">
        <v>-52679.670000000006</v>
      </c>
      <c r="E136" s="795">
        <v>29520.33</v>
      </c>
      <c r="F136" s="1081">
        <v>29520.33</v>
      </c>
      <c r="G136" s="795">
        <v>28848.670000000002</v>
      </c>
      <c r="H136" s="795">
        <v>0</v>
      </c>
    </row>
    <row r="137" spans="1:8" s="796" customFormat="1" ht="21" customHeight="1" x14ac:dyDescent="0.2">
      <c r="A137" s="797">
        <v>211</v>
      </c>
      <c r="B137" s="798" t="s">
        <v>1510</v>
      </c>
      <c r="C137" s="795">
        <v>53000</v>
      </c>
      <c r="D137" s="795">
        <v>-34234.53</v>
      </c>
      <c r="E137" s="795">
        <v>18765.47</v>
      </c>
      <c r="F137" s="1081">
        <v>18765.47</v>
      </c>
      <c r="G137" s="795">
        <v>18765.47</v>
      </c>
      <c r="H137" s="795">
        <v>0</v>
      </c>
    </row>
    <row r="138" spans="1:8" s="796" customFormat="1" ht="21" customHeight="1" x14ac:dyDescent="0.2">
      <c r="A138" s="797">
        <v>21101</v>
      </c>
      <c r="B138" s="798" t="s">
        <v>1511</v>
      </c>
      <c r="C138" s="795">
        <v>53000</v>
      </c>
      <c r="D138" s="795">
        <v>-34234.53</v>
      </c>
      <c r="E138" s="795">
        <v>18765.47</v>
      </c>
      <c r="F138" s="1081">
        <v>18765.47</v>
      </c>
      <c r="G138" s="795">
        <v>18765.47</v>
      </c>
      <c r="H138" s="795">
        <v>0</v>
      </c>
    </row>
    <row r="139" spans="1:8" s="796" customFormat="1" ht="21" customHeight="1" x14ac:dyDescent="0.2">
      <c r="A139" s="797">
        <v>212</v>
      </c>
      <c r="B139" s="798" t="s">
        <v>1512</v>
      </c>
      <c r="C139" s="795">
        <v>26200</v>
      </c>
      <c r="D139" s="795">
        <v>-15895.41</v>
      </c>
      <c r="E139" s="795">
        <v>10304.59</v>
      </c>
      <c r="F139" s="1081">
        <v>10304.59</v>
      </c>
      <c r="G139" s="795">
        <v>9632.93</v>
      </c>
      <c r="H139" s="795">
        <v>0</v>
      </c>
    </row>
    <row r="140" spans="1:8" s="796" customFormat="1" ht="21" customHeight="1" x14ac:dyDescent="0.2">
      <c r="A140" s="797">
        <v>21201</v>
      </c>
      <c r="B140" s="798" t="s">
        <v>1513</v>
      </c>
      <c r="C140" s="795">
        <v>26200</v>
      </c>
      <c r="D140" s="795">
        <v>-15895.41</v>
      </c>
      <c r="E140" s="795">
        <v>10304.59</v>
      </c>
      <c r="F140" s="1081">
        <v>10304.59</v>
      </c>
      <c r="G140" s="795">
        <v>9632.93</v>
      </c>
      <c r="H140" s="795">
        <v>0</v>
      </c>
    </row>
    <row r="141" spans="1:8" s="796" customFormat="1" ht="21" customHeight="1" x14ac:dyDescent="0.2">
      <c r="A141" s="797">
        <v>216</v>
      </c>
      <c r="B141" s="798" t="s">
        <v>289</v>
      </c>
      <c r="C141" s="795">
        <v>3000</v>
      </c>
      <c r="D141" s="795">
        <v>-2549.73</v>
      </c>
      <c r="E141" s="795">
        <v>450.27</v>
      </c>
      <c r="F141" s="1081">
        <v>450.27</v>
      </c>
      <c r="G141" s="795">
        <v>450.27</v>
      </c>
      <c r="H141" s="795">
        <v>0</v>
      </c>
    </row>
    <row r="142" spans="1:8" s="796" customFormat="1" ht="21" customHeight="1" x14ac:dyDescent="0.2">
      <c r="A142" s="797">
        <v>21601</v>
      </c>
      <c r="B142" s="798" t="s">
        <v>115</v>
      </c>
      <c r="C142" s="795">
        <v>3000</v>
      </c>
      <c r="D142" s="795">
        <v>-2549.73</v>
      </c>
      <c r="E142" s="795">
        <v>450.27</v>
      </c>
      <c r="F142" s="1081">
        <v>450.27</v>
      </c>
      <c r="G142" s="795">
        <v>450.27</v>
      </c>
      <c r="H142" s="795">
        <v>0</v>
      </c>
    </row>
    <row r="143" spans="1:8" s="796" customFormat="1" ht="21" customHeight="1" x14ac:dyDescent="0.2">
      <c r="A143" s="797">
        <v>2200</v>
      </c>
      <c r="B143" s="798" t="s">
        <v>1516</v>
      </c>
      <c r="C143" s="795">
        <v>16600</v>
      </c>
      <c r="D143" s="795">
        <v>-972.99</v>
      </c>
      <c r="E143" s="795">
        <v>15627.01</v>
      </c>
      <c r="F143" s="1081">
        <v>15627.01</v>
      </c>
      <c r="G143" s="795">
        <v>13055.08</v>
      </c>
      <c r="H143" s="795">
        <v>0</v>
      </c>
    </row>
    <row r="144" spans="1:8" s="796" customFormat="1" ht="21" customHeight="1" x14ac:dyDescent="0.2">
      <c r="A144" s="797">
        <v>221</v>
      </c>
      <c r="B144" s="798" t="s">
        <v>1517</v>
      </c>
      <c r="C144" s="795">
        <v>16000</v>
      </c>
      <c r="D144" s="795">
        <v>-444.68000000000006</v>
      </c>
      <c r="E144" s="795">
        <v>15555.32</v>
      </c>
      <c r="F144" s="1081">
        <v>15555.32</v>
      </c>
      <c r="G144" s="795">
        <v>12983.39</v>
      </c>
      <c r="H144" s="795">
        <v>0</v>
      </c>
    </row>
    <row r="145" spans="1:8" s="796" customFormat="1" ht="21" customHeight="1" x14ac:dyDescent="0.2">
      <c r="A145" s="797">
        <v>22101</v>
      </c>
      <c r="B145" s="798" t="s">
        <v>1518</v>
      </c>
      <c r="C145" s="795">
        <v>12000</v>
      </c>
      <c r="D145" s="795">
        <v>1632.32</v>
      </c>
      <c r="E145" s="795">
        <v>13632.32</v>
      </c>
      <c r="F145" s="1081">
        <v>13632.32</v>
      </c>
      <c r="G145" s="795">
        <v>11247.39</v>
      </c>
      <c r="H145" s="795">
        <v>0</v>
      </c>
    </row>
    <row r="146" spans="1:8" s="796" customFormat="1" ht="21" customHeight="1" x14ac:dyDescent="0.2">
      <c r="A146" s="797">
        <v>22106</v>
      </c>
      <c r="B146" s="798" t="s">
        <v>1520</v>
      </c>
      <c r="C146" s="795">
        <v>4000</v>
      </c>
      <c r="D146" s="795">
        <v>-2077</v>
      </c>
      <c r="E146" s="795">
        <v>1923</v>
      </c>
      <c r="F146" s="1081">
        <v>1923</v>
      </c>
      <c r="G146" s="795">
        <v>1736</v>
      </c>
      <c r="H146" s="795">
        <v>0</v>
      </c>
    </row>
    <row r="147" spans="1:8" s="796" customFormat="1" ht="21" customHeight="1" x14ac:dyDescent="0.2">
      <c r="A147" s="797">
        <v>223</v>
      </c>
      <c r="B147" s="798" t="s">
        <v>1523</v>
      </c>
      <c r="C147" s="795">
        <v>600</v>
      </c>
      <c r="D147" s="795">
        <v>-528.30999999999995</v>
      </c>
      <c r="E147" s="795">
        <v>71.690000000000055</v>
      </c>
      <c r="F147" s="1081">
        <v>71.69</v>
      </c>
      <c r="G147" s="795">
        <v>71.69</v>
      </c>
      <c r="H147" s="795">
        <v>0</v>
      </c>
    </row>
    <row r="148" spans="1:8" s="796" customFormat="1" ht="21" customHeight="1" x14ac:dyDescent="0.2">
      <c r="A148" s="797">
        <v>22301</v>
      </c>
      <c r="B148" s="798" t="s">
        <v>1524</v>
      </c>
      <c r="C148" s="795">
        <v>600</v>
      </c>
      <c r="D148" s="795">
        <v>-528.30999999999995</v>
      </c>
      <c r="E148" s="795">
        <v>71.690000000000055</v>
      </c>
      <c r="F148" s="1081">
        <v>71.69</v>
      </c>
      <c r="G148" s="795">
        <v>71.69</v>
      </c>
      <c r="H148" s="795">
        <v>0</v>
      </c>
    </row>
    <row r="149" spans="1:8" s="796" customFormat="1" ht="21" customHeight="1" x14ac:dyDescent="0.2">
      <c r="A149" s="797">
        <v>2400</v>
      </c>
      <c r="B149" s="798" t="s">
        <v>1528</v>
      </c>
      <c r="C149" s="795">
        <v>1320</v>
      </c>
      <c r="D149" s="795">
        <v>-566.59</v>
      </c>
      <c r="E149" s="795">
        <v>753.41</v>
      </c>
      <c r="F149" s="1081">
        <v>753.41000000000008</v>
      </c>
      <c r="G149" s="795">
        <v>753.41000000000008</v>
      </c>
      <c r="H149" s="795">
        <v>0</v>
      </c>
    </row>
    <row r="150" spans="1:8" s="796" customFormat="1" ht="21" customHeight="1" x14ac:dyDescent="0.2">
      <c r="A150" s="797">
        <v>246</v>
      </c>
      <c r="B150" s="798" t="s">
        <v>292</v>
      </c>
      <c r="C150" s="795">
        <v>120</v>
      </c>
      <c r="D150" s="795">
        <v>270</v>
      </c>
      <c r="E150" s="795">
        <v>390</v>
      </c>
      <c r="F150" s="1081">
        <v>390</v>
      </c>
      <c r="G150" s="795">
        <v>390</v>
      </c>
      <c r="H150" s="795">
        <v>0</v>
      </c>
    </row>
    <row r="151" spans="1:8" s="796" customFormat="1" ht="21" customHeight="1" x14ac:dyDescent="0.2">
      <c r="A151" s="797">
        <v>24601</v>
      </c>
      <c r="B151" s="798" t="s">
        <v>1532</v>
      </c>
      <c r="C151" s="795">
        <v>120</v>
      </c>
      <c r="D151" s="795">
        <v>270</v>
      </c>
      <c r="E151" s="795">
        <v>390</v>
      </c>
      <c r="F151" s="1081">
        <v>390</v>
      </c>
      <c r="G151" s="795">
        <v>390</v>
      </c>
      <c r="H151" s="795">
        <v>0</v>
      </c>
    </row>
    <row r="152" spans="1:8" s="796" customFormat="1" ht="21" customHeight="1" x14ac:dyDescent="0.2">
      <c r="A152" s="797">
        <v>249</v>
      </c>
      <c r="B152" s="798" t="s">
        <v>1535</v>
      </c>
      <c r="C152" s="795">
        <v>1200</v>
      </c>
      <c r="D152" s="795">
        <v>-836.59</v>
      </c>
      <c r="E152" s="795">
        <v>363.40999999999997</v>
      </c>
      <c r="F152" s="1081">
        <v>363.41</v>
      </c>
      <c r="G152" s="795">
        <v>363.41</v>
      </c>
      <c r="H152" s="795">
        <v>0</v>
      </c>
    </row>
    <row r="153" spans="1:8" s="796" customFormat="1" ht="21" customHeight="1" x14ac:dyDescent="0.2">
      <c r="A153" s="797">
        <v>24901</v>
      </c>
      <c r="B153" s="798" t="s">
        <v>1536</v>
      </c>
      <c r="C153" s="795">
        <v>1200</v>
      </c>
      <c r="D153" s="795">
        <v>-836.59</v>
      </c>
      <c r="E153" s="795">
        <v>363.40999999999997</v>
      </c>
      <c r="F153" s="1081">
        <v>363.41</v>
      </c>
      <c r="G153" s="795">
        <v>363.41</v>
      </c>
      <c r="H153" s="795">
        <v>0</v>
      </c>
    </row>
    <row r="154" spans="1:8" s="796" customFormat="1" ht="21" customHeight="1" x14ac:dyDescent="0.2">
      <c r="A154" s="797">
        <v>2600</v>
      </c>
      <c r="B154" s="798" t="s">
        <v>1539</v>
      </c>
      <c r="C154" s="795">
        <v>53520</v>
      </c>
      <c r="D154" s="795">
        <v>1008.51</v>
      </c>
      <c r="E154" s="795">
        <v>54528.51</v>
      </c>
      <c r="F154" s="1081">
        <v>54528.51</v>
      </c>
      <c r="G154" s="795">
        <v>47534.06</v>
      </c>
      <c r="H154" s="795">
        <v>0</v>
      </c>
    </row>
    <row r="155" spans="1:8" s="796" customFormat="1" ht="21" customHeight="1" x14ac:dyDescent="0.2">
      <c r="A155" s="797">
        <v>261</v>
      </c>
      <c r="B155" s="798" t="s">
        <v>1539</v>
      </c>
      <c r="C155" s="795">
        <v>53520</v>
      </c>
      <c r="D155" s="795">
        <v>1008.51</v>
      </c>
      <c r="E155" s="795">
        <v>54528.51</v>
      </c>
      <c r="F155" s="1081">
        <v>54528.51</v>
      </c>
      <c r="G155" s="795">
        <v>47534.06</v>
      </c>
      <c r="H155" s="795">
        <v>0</v>
      </c>
    </row>
    <row r="156" spans="1:8" s="796" customFormat="1" ht="21" customHeight="1" x14ac:dyDescent="0.2">
      <c r="A156" s="797">
        <v>26101</v>
      </c>
      <c r="B156" s="798" t="s">
        <v>118</v>
      </c>
      <c r="C156" s="795">
        <v>52800</v>
      </c>
      <c r="D156" s="795">
        <v>1728.51</v>
      </c>
      <c r="E156" s="795">
        <v>54528.51</v>
      </c>
      <c r="F156" s="1081">
        <v>54528.51</v>
      </c>
      <c r="G156" s="795">
        <v>47534.06</v>
      </c>
      <c r="H156" s="795">
        <v>0</v>
      </c>
    </row>
    <row r="157" spans="1:8" s="796" customFormat="1" ht="21" customHeight="1" x14ac:dyDescent="0.2">
      <c r="A157" s="797">
        <v>26102</v>
      </c>
      <c r="B157" s="798" t="s">
        <v>119</v>
      </c>
      <c r="C157" s="795">
        <v>720</v>
      </c>
      <c r="D157" s="795">
        <v>-720</v>
      </c>
      <c r="E157" s="795">
        <v>0</v>
      </c>
      <c r="F157" s="1081">
        <v>0</v>
      </c>
      <c r="G157" s="795">
        <v>0</v>
      </c>
      <c r="H157" s="795">
        <v>0</v>
      </c>
    </row>
    <row r="158" spans="1:8" s="796" customFormat="1" ht="21" customHeight="1" x14ac:dyDescent="0.2">
      <c r="A158" s="797">
        <v>2700</v>
      </c>
      <c r="B158" s="798" t="s">
        <v>1540</v>
      </c>
      <c r="C158" s="795">
        <v>15847.92</v>
      </c>
      <c r="D158" s="795">
        <v>0</v>
      </c>
      <c r="E158" s="795">
        <v>15847.92</v>
      </c>
      <c r="F158" s="1081">
        <v>15847.92</v>
      </c>
      <c r="G158" s="795">
        <v>0</v>
      </c>
      <c r="H158" s="795">
        <v>0</v>
      </c>
    </row>
    <row r="159" spans="1:8" s="796" customFormat="1" ht="21" customHeight="1" x14ac:dyDescent="0.2">
      <c r="A159" s="797">
        <v>271</v>
      </c>
      <c r="B159" s="798" t="s">
        <v>250</v>
      </c>
      <c r="C159" s="795">
        <v>15847.92</v>
      </c>
      <c r="D159" s="795">
        <v>0</v>
      </c>
      <c r="E159" s="795">
        <v>15847.92</v>
      </c>
      <c r="F159" s="1081">
        <v>15847.92</v>
      </c>
      <c r="G159" s="795">
        <v>0</v>
      </c>
      <c r="H159" s="795">
        <v>0</v>
      </c>
    </row>
    <row r="160" spans="1:8" s="796" customFormat="1" ht="21" customHeight="1" x14ac:dyDescent="0.2">
      <c r="A160" s="797">
        <v>27101</v>
      </c>
      <c r="B160" s="798" t="s">
        <v>120</v>
      </c>
      <c r="C160" s="795">
        <v>15847.92</v>
      </c>
      <c r="D160" s="795">
        <v>0</v>
      </c>
      <c r="E160" s="795">
        <v>15847.92</v>
      </c>
      <c r="F160" s="1081">
        <v>15847.92</v>
      </c>
      <c r="G160" s="795">
        <v>0</v>
      </c>
      <c r="H160" s="795">
        <v>0</v>
      </c>
    </row>
    <row r="161" spans="1:8" s="796" customFormat="1" ht="21" customHeight="1" x14ac:dyDescent="0.2">
      <c r="A161" s="797">
        <v>2900</v>
      </c>
      <c r="B161" s="798" t="s">
        <v>1548</v>
      </c>
      <c r="C161" s="795">
        <v>8640</v>
      </c>
      <c r="D161" s="795">
        <v>-3608.71</v>
      </c>
      <c r="E161" s="795">
        <v>5031.29</v>
      </c>
      <c r="F161" s="1081">
        <v>5031.29</v>
      </c>
      <c r="G161" s="795">
        <v>5031.29</v>
      </c>
      <c r="H161" s="795">
        <v>0</v>
      </c>
    </row>
    <row r="162" spans="1:8" s="796" customFormat="1" ht="21" customHeight="1" x14ac:dyDescent="0.2">
      <c r="A162" s="797">
        <v>291</v>
      </c>
      <c r="B162" s="798" t="s">
        <v>169</v>
      </c>
      <c r="C162" s="795">
        <v>240</v>
      </c>
      <c r="D162" s="795">
        <v>-240</v>
      </c>
      <c r="E162" s="795">
        <v>0</v>
      </c>
      <c r="F162" s="1081">
        <v>0</v>
      </c>
      <c r="G162" s="795">
        <v>0</v>
      </c>
      <c r="H162" s="795">
        <v>0</v>
      </c>
    </row>
    <row r="163" spans="1:8" s="796" customFormat="1" ht="21" customHeight="1" x14ac:dyDescent="0.2">
      <c r="A163" s="797">
        <v>29101</v>
      </c>
      <c r="B163" s="798" t="s">
        <v>121</v>
      </c>
      <c r="C163" s="795">
        <v>240</v>
      </c>
      <c r="D163" s="795">
        <v>-240</v>
      </c>
      <c r="E163" s="795">
        <v>0</v>
      </c>
      <c r="F163" s="1081">
        <v>0</v>
      </c>
      <c r="G163" s="795">
        <v>0</v>
      </c>
      <c r="H163" s="795">
        <v>0</v>
      </c>
    </row>
    <row r="164" spans="1:8" s="796" customFormat="1" ht="21" customHeight="1" x14ac:dyDescent="0.2">
      <c r="A164" s="797">
        <v>292</v>
      </c>
      <c r="B164" s="798" t="s">
        <v>1549</v>
      </c>
      <c r="C164" s="795">
        <v>2400</v>
      </c>
      <c r="D164" s="795">
        <v>-1356</v>
      </c>
      <c r="E164" s="795">
        <v>1044</v>
      </c>
      <c r="F164" s="1081">
        <v>1044</v>
      </c>
      <c r="G164" s="795">
        <v>1044</v>
      </c>
      <c r="H164" s="795">
        <v>0</v>
      </c>
    </row>
    <row r="165" spans="1:8" s="796" customFormat="1" ht="21" customHeight="1" x14ac:dyDescent="0.2">
      <c r="A165" s="797">
        <v>29201</v>
      </c>
      <c r="B165" s="798" t="s">
        <v>1550</v>
      </c>
      <c r="C165" s="795">
        <v>2400</v>
      </c>
      <c r="D165" s="795">
        <v>-1356</v>
      </c>
      <c r="E165" s="795">
        <v>1044</v>
      </c>
      <c r="F165" s="1081">
        <v>1044</v>
      </c>
      <c r="G165" s="795">
        <v>1044</v>
      </c>
      <c r="H165" s="795">
        <v>0</v>
      </c>
    </row>
    <row r="166" spans="1:8" s="796" customFormat="1" ht="21" customHeight="1" x14ac:dyDescent="0.2">
      <c r="A166" s="797">
        <v>296</v>
      </c>
      <c r="B166" s="798" t="s">
        <v>1553</v>
      </c>
      <c r="C166" s="795">
        <v>6000</v>
      </c>
      <c r="D166" s="795">
        <v>-2012.71</v>
      </c>
      <c r="E166" s="795">
        <v>3987.29</v>
      </c>
      <c r="F166" s="1081">
        <v>3987.29</v>
      </c>
      <c r="G166" s="795">
        <v>3987.29</v>
      </c>
      <c r="H166" s="795">
        <v>0</v>
      </c>
    </row>
    <row r="167" spans="1:8" s="796" customFormat="1" ht="21" customHeight="1" x14ac:dyDescent="0.2">
      <c r="A167" s="797">
        <v>29601</v>
      </c>
      <c r="B167" s="798" t="s">
        <v>1550</v>
      </c>
      <c r="C167" s="795">
        <v>6000</v>
      </c>
      <c r="D167" s="795">
        <v>-2012.71</v>
      </c>
      <c r="E167" s="795">
        <v>3987.29</v>
      </c>
      <c r="F167" s="1081">
        <v>3987.29</v>
      </c>
      <c r="G167" s="795">
        <v>3987.29</v>
      </c>
      <c r="H167" s="795">
        <v>0</v>
      </c>
    </row>
    <row r="168" spans="1:8" s="789" customFormat="1" ht="21" customHeight="1" x14ac:dyDescent="0.2">
      <c r="A168" s="790">
        <v>3000</v>
      </c>
      <c r="B168" s="791" t="s">
        <v>163</v>
      </c>
      <c r="C168" s="792">
        <v>229616.8</v>
      </c>
      <c r="D168" s="792">
        <v>-42281.69</v>
      </c>
      <c r="E168" s="792">
        <v>187335.61</v>
      </c>
      <c r="F168" s="1080">
        <v>187183.45</v>
      </c>
      <c r="G168" s="792">
        <v>167642.43</v>
      </c>
      <c r="H168" s="792">
        <v>152.15999999997439</v>
      </c>
    </row>
    <row r="169" spans="1:8" s="796" customFormat="1" ht="21" customHeight="1" x14ac:dyDescent="0.2">
      <c r="A169" s="797">
        <v>3100</v>
      </c>
      <c r="B169" s="798" t="s">
        <v>1556</v>
      </c>
      <c r="C169" s="795">
        <v>104000</v>
      </c>
      <c r="D169" s="795">
        <v>-3856.3799999999997</v>
      </c>
      <c r="E169" s="795">
        <v>100143.62</v>
      </c>
      <c r="F169" s="1081">
        <v>99991.46</v>
      </c>
      <c r="G169" s="795">
        <v>85276.040000000008</v>
      </c>
      <c r="H169" s="795">
        <v>152.15999999998894</v>
      </c>
    </row>
    <row r="170" spans="1:8" s="796" customFormat="1" ht="21" customHeight="1" x14ac:dyDescent="0.2">
      <c r="A170" s="797">
        <v>311</v>
      </c>
      <c r="B170" s="798" t="s">
        <v>170</v>
      </c>
      <c r="C170" s="795">
        <v>80000</v>
      </c>
      <c r="D170" s="795">
        <v>-4367.74</v>
      </c>
      <c r="E170" s="795">
        <v>75632.259999999995</v>
      </c>
      <c r="F170" s="1081">
        <v>75480.100000000006</v>
      </c>
      <c r="G170" s="795">
        <v>69250.600000000006</v>
      </c>
      <c r="H170" s="795">
        <v>152.15999999998894</v>
      </c>
    </row>
    <row r="171" spans="1:8" s="796" customFormat="1" ht="21" customHeight="1" x14ac:dyDescent="0.2">
      <c r="A171" s="797">
        <v>31101</v>
      </c>
      <c r="B171" s="798" t="s">
        <v>1557</v>
      </c>
      <c r="C171" s="795">
        <v>80000</v>
      </c>
      <c r="D171" s="795">
        <v>-4367.74</v>
      </c>
      <c r="E171" s="795">
        <v>75632.259999999995</v>
      </c>
      <c r="F171" s="1081">
        <v>75480.100000000006</v>
      </c>
      <c r="G171" s="795">
        <v>69250.600000000006</v>
      </c>
      <c r="H171" s="795">
        <v>152.15999999998894</v>
      </c>
    </row>
    <row r="172" spans="1:8" s="796" customFormat="1" ht="21" customHeight="1" x14ac:dyDescent="0.2">
      <c r="A172" s="797">
        <v>314</v>
      </c>
      <c r="B172" s="798" t="s">
        <v>171</v>
      </c>
      <c r="C172" s="795">
        <v>24000</v>
      </c>
      <c r="D172" s="795">
        <v>511.36</v>
      </c>
      <c r="E172" s="795">
        <v>24511.360000000001</v>
      </c>
      <c r="F172" s="1081">
        <v>24511.360000000001</v>
      </c>
      <c r="G172" s="795">
        <v>16025.44</v>
      </c>
      <c r="H172" s="795">
        <v>0</v>
      </c>
    </row>
    <row r="173" spans="1:8" s="796" customFormat="1" ht="21" customHeight="1" x14ac:dyDescent="0.2">
      <c r="A173" s="797">
        <v>31401</v>
      </c>
      <c r="B173" s="798" t="s">
        <v>1558</v>
      </c>
      <c r="C173" s="795">
        <v>24000</v>
      </c>
      <c r="D173" s="795">
        <v>511.36</v>
      </c>
      <c r="E173" s="795">
        <v>24511.360000000001</v>
      </c>
      <c r="F173" s="1081">
        <v>24511.360000000001</v>
      </c>
      <c r="G173" s="795">
        <v>16025.44</v>
      </c>
      <c r="H173" s="795">
        <v>0</v>
      </c>
    </row>
    <row r="174" spans="1:8" s="796" customFormat="1" ht="21" customHeight="1" x14ac:dyDescent="0.2">
      <c r="A174" s="797">
        <v>3200</v>
      </c>
      <c r="B174" s="798" t="s">
        <v>1562</v>
      </c>
      <c r="C174" s="795">
        <v>14476.8</v>
      </c>
      <c r="D174" s="795">
        <v>0</v>
      </c>
      <c r="E174" s="795">
        <v>14476.8</v>
      </c>
      <c r="F174" s="1081">
        <v>14476.8</v>
      </c>
      <c r="G174" s="795">
        <v>9651.2000000000007</v>
      </c>
      <c r="H174" s="795">
        <v>0</v>
      </c>
    </row>
    <row r="175" spans="1:8" s="796" customFormat="1" ht="21" customHeight="1" x14ac:dyDescent="0.2">
      <c r="A175" s="797">
        <v>323</v>
      </c>
      <c r="B175" s="798" t="s">
        <v>1563</v>
      </c>
      <c r="C175" s="795">
        <v>14476.8</v>
      </c>
      <c r="D175" s="795">
        <v>0</v>
      </c>
      <c r="E175" s="795">
        <v>14476.8</v>
      </c>
      <c r="F175" s="1081">
        <v>14476.8</v>
      </c>
      <c r="G175" s="795">
        <v>9651.2000000000007</v>
      </c>
      <c r="H175" s="795">
        <v>0</v>
      </c>
    </row>
    <row r="176" spans="1:8" s="796" customFormat="1" ht="21" customHeight="1" x14ac:dyDescent="0.2">
      <c r="A176" s="797">
        <v>32301</v>
      </c>
      <c r="B176" s="798" t="s">
        <v>1564</v>
      </c>
      <c r="C176" s="795">
        <v>14476.8</v>
      </c>
      <c r="D176" s="795">
        <v>0</v>
      </c>
      <c r="E176" s="795">
        <v>14476.8</v>
      </c>
      <c r="F176" s="1081">
        <v>14476.8</v>
      </c>
      <c r="G176" s="795">
        <v>9651.2000000000007</v>
      </c>
      <c r="H176" s="795">
        <v>0</v>
      </c>
    </row>
    <row r="177" spans="1:8" s="796" customFormat="1" ht="21" customHeight="1" x14ac:dyDescent="0.2">
      <c r="A177" s="797">
        <v>3300</v>
      </c>
      <c r="B177" s="798" t="s">
        <v>1569</v>
      </c>
      <c r="C177" s="795">
        <v>28000</v>
      </c>
      <c r="D177" s="795">
        <v>-882.26000000000022</v>
      </c>
      <c r="E177" s="795">
        <v>27117.739999999998</v>
      </c>
      <c r="F177" s="1081">
        <v>27117.74</v>
      </c>
      <c r="G177" s="795">
        <v>27117.74</v>
      </c>
      <c r="H177" s="795">
        <v>0</v>
      </c>
    </row>
    <row r="178" spans="1:8" s="796" customFormat="1" ht="21" customHeight="1" x14ac:dyDescent="0.2">
      <c r="A178" s="797">
        <v>331</v>
      </c>
      <c r="B178" s="798" t="s">
        <v>1570</v>
      </c>
      <c r="C178" s="795">
        <v>12000</v>
      </c>
      <c r="D178" s="795">
        <v>15117.74</v>
      </c>
      <c r="E178" s="795">
        <v>27117.739999999998</v>
      </c>
      <c r="F178" s="1081">
        <v>27117.74</v>
      </c>
      <c r="G178" s="795">
        <v>27117.74</v>
      </c>
      <c r="H178" s="795">
        <v>0</v>
      </c>
    </row>
    <row r="179" spans="1:8" s="796" customFormat="1" ht="21" customHeight="1" x14ac:dyDescent="0.2">
      <c r="A179" s="797">
        <v>33101</v>
      </c>
      <c r="B179" s="798" t="s">
        <v>1571</v>
      </c>
      <c r="C179" s="795">
        <v>12000</v>
      </c>
      <c r="D179" s="795">
        <v>15117.74</v>
      </c>
      <c r="E179" s="795">
        <v>27117.739999999998</v>
      </c>
      <c r="F179" s="1081">
        <v>27117.74</v>
      </c>
      <c r="G179" s="795">
        <v>27117.74</v>
      </c>
      <c r="H179" s="795">
        <v>0</v>
      </c>
    </row>
    <row r="180" spans="1:8" s="796" customFormat="1" ht="21" customHeight="1" x14ac:dyDescent="0.2">
      <c r="A180" s="797">
        <v>333</v>
      </c>
      <c r="B180" s="798" t="s">
        <v>1572</v>
      </c>
      <c r="C180" s="795">
        <v>12000</v>
      </c>
      <c r="D180" s="795">
        <v>-12000</v>
      </c>
      <c r="E180" s="795">
        <v>0</v>
      </c>
      <c r="F180" s="1081">
        <v>0</v>
      </c>
      <c r="G180" s="795">
        <v>0</v>
      </c>
      <c r="H180" s="795">
        <v>0</v>
      </c>
    </row>
    <row r="181" spans="1:8" s="796" customFormat="1" ht="21" customHeight="1" x14ac:dyDescent="0.2">
      <c r="A181" s="797">
        <v>33302</v>
      </c>
      <c r="B181" s="798" t="s">
        <v>1574</v>
      </c>
      <c r="C181" s="795">
        <v>12000</v>
      </c>
      <c r="D181" s="795">
        <v>-12000</v>
      </c>
      <c r="E181" s="795">
        <v>0</v>
      </c>
      <c r="F181" s="1081">
        <v>0</v>
      </c>
      <c r="G181" s="795">
        <v>0</v>
      </c>
      <c r="H181" s="795">
        <v>0</v>
      </c>
    </row>
    <row r="182" spans="1:8" s="796" customFormat="1" ht="21" customHeight="1" x14ac:dyDescent="0.2">
      <c r="A182" s="797">
        <v>334</v>
      </c>
      <c r="B182" s="798" t="s">
        <v>176</v>
      </c>
      <c r="C182" s="795">
        <v>4000</v>
      </c>
      <c r="D182" s="795">
        <v>-4000</v>
      </c>
      <c r="E182" s="795">
        <v>0</v>
      </c>
      <c r="F182" s="1081">
        <v>0</v>
      </c>
      <c r="G182" s="795">
        <v>0</v>
      </c>
      <c r="H182" s="795">
        <v>0</v>
      </c>
    </row>
    <row r="183" spans="1:8" s="796" customFormat="1" ht="21" customHeight="1" x14ac:dyDescent="0.2">
      <c r="A183" s="797">
        <v>33401</v>
      </c>
      <c r="B183" s="798" t="s">
        <v>1576</v>
      </c>
      <c r="C183" s="795">
        <v>4000</v>
      </c>
      <c r="D183" s="795">
        <v>-4000</v>
      </c>
      <c r="E183" s="795">
        <v>0</v>
      </c>
      <c r="F183" s="1081">
        <v>0</v>
      </c>
      <c r="G183" s="795">
        <v>0</v>
      </c>
      <c r="H183" s="795">
        <v>0</v>
      </c>
    </row>
    <row r="184" spans="1:8" s="796" customFormat="1" ht="21" customHeight="1" x14ac:dyDescent="0.2">
      <c r="A184" s="797">
        <v>3400</v>
      </c>
      <c r="B184" s="798" t="s">
        <v>1582</v>
      </c>
      <c r="C184" s="795">
        <v>1800</v>
      </c>
      <c r="D184" s="795">
        <v>-1643</v>
      </c>
      <c r="E184" s="795">
        <v>157</v>
      </c>
      <c r="F184" s="1081">
        <v>157</v>
      </c>
      <c r="G184" s="795">
        <v>157</v>
      </c>
      <c r="H184" s="795">
        <v>0</v>
      </c>
    </row>
    <row r="185" spans="1:8" s="796" customFormat="1" ht="21" customHeight="1" x14ac:dyDescent="0.2">
      <c r="A185" s="797">
        <v>345</v>
      </c>
      <c r="B185" s="798" t="s">
        <v>178</v>
      </c>
      <c r="C185" s="795">
        <v>1200</v>
      </c>
      <c r="D185" s="795">
        <v>-1200</v>
      </c>
      <c r="E185" s="795">
        <v>0</v>
      </c>
      <c r="F185" s="1081">
        <v>0</v>
      </c>
      <c r="G185" s="795">
        <v>0</v>
      </c>
      <c r="H185" s="795">
        <v>0</v>
      </c>
    </row>
    <row r="186" spans="1:8" s="796" customFormat="1" ht="21" customHeight="1" x14ac:dyDescent="0.2">
      <c r="A186" s="797">
        <v>34501</v>
      </c>
      <c r="B186" s="798" t="s">
        <v>1584</v>
      </c>
      <c r="C186" s="795">
        <v>1200</v>
      </c>
      <c r="D186" s="795">
        <v>-1200</v>
      </c>
      <c r="E186" s="795">
        <v>0</v>
      </c>
      <c r="F186" s="1081">
        <v>0</v>
      </c>
      <c r="G186" s="795">
        <v>0</v>
      </c>
      <c r="H186" s="795">
        <v>0</v>
      </c>
    </row>
    <row r="187" spans="1:8" s="796" customFormat="1" ht="21" customHeight="1" x14ac:dyDescent="0.2">
      <c r="A187" s="797">
        <v>347</v>
      </c>
      <c r="B187" s="798" t="s">
        <v>179</v>
      </c>
      <c r="C187" s="795">
        <v>600</v>
      </c>
      <c r="D187" s="795">
        <v>-443</v>
      </c>
      <c r="E187" s="795">
        <v>157</v>
      </c>
      <c r="F187" s="1081">
        <v>157</v>
      </c>
      <c r="G187" s="795">
        <v>157</v>
      </c>
      <c r="H187" s="795">
        <v>0</v>
      </c>
    </row>
    <row r="188" spans="1:8" s="796" customFormat="1" ht="21" customHeight="1" x14ac:dyDescent="0.2">
      <c r="A188" s="797">
        <v>34701</v>
      </c>
      <c r="B188" s="798" t="s">
        <v>113</v>
      </c>
      <c r="C188" s="795">
        <v>600</v>
      </c>
      <c r="D188" s="795">
        <v>-443</v>
      </c>
      <c r="E188" s="795">
        <v>157</v>
      </c>
      <c r="F188" s="1081">
        <v>157</v>
      </c>
      <c r="G188" s="795">
        <v>157</v>
      </c>
      <c r="H188" s="795">
        <v>0</v>
      </c>
    </row>
    <row r="189" spans="1:8" s="796" customFormat="1" ht="21" customHeight="1" x14ac:dyDescent="0.2">
      <c r="A189" s="797">
        <v>3500</v>
      </c>
      <c r="B189" s="798" t="s">
        <v>1585</v>
      </c>
      <c r="C189" s="795">
        <v>20600</v>
      </c>
      <c r="D189" s="795">
        <v>-6822.11</v>
      </c>
      <c r="E189" s="795">
        <v>13777.89</v>
      </c>
      <c r="F189" s="1081">
        <v>13777.89</v>
      </c>
      <c r="G189" s="795">
        <v>13777.89</v>
      </c>
      <c r="H189" s="795">
        <v>0</v>
      </c>
    </row>
    <row r="190" spans="1:8" s="796" customFormat="1" ht="21" customHeight="1" x14ac:dyDescent="0.2">
      <c r="A190" s="797">
        <v>352</v>
      </c>
      <c r="B190" s="798" t="s">
        <v>1590</v>
      </c>
      <c r="C190" s="795">
        <v>6200</v>
      </c>
      <c r="D190" s="795">
        <v>-6200</v>
      </c>
      <c r="E190" s="795">
        <v>0</v>
      </c>
      <c r="F190" s="1081">
        <v>0</v>
      </c>
      <c r="G190" s="795">
        <v>0</v>
      </c>
      <c r="H190" s="795">
        <v>0</v>
      </c>
    </row>
    <row r="191" spans="1:8" s="796" customFormat="1" ht="21" customHeight="1" x14ac:dyDescent="0.2">
      <c r="A191" s="797">
        <v>35201</v>
      </c>
      <c r="B191" s="798" t="s">
        <v>1587</v>
      </c>
      <c r="C191" s="795">
        <v>6200</v>
      </c>
      <c r="D191" s="795">
        <v>-6200</v>
      </c>
      <c r="E191" s="795">
        <v>0</v>
      </c>
      <c r="F191" s="1081">
        <v>0</v>
      </c>
      <c r="G191" s="795">
        <v>0</v>
      </c>
      <c r="H191" s="795">
        <v>0</v>
      </c>
    </row>
    <row r="192" spans="1:8" s="796" customFormat="1" ht="21" customHeight="1" x14ac:dyDescent="0.2">
      <c r="A192" s="797">
        <v>355</v>
      </c>
      <c r="B192" s="798" t="s">
        <v>1592</v>
      </c>
      <c r="C192" s="795">
        <v>13200</v>
      </c>
      <c r="D192" s="795">
        <v>577.89</v>
      </c>
      <c r="E192" s="795">
        <v>13777.89</v>
      </c>
      <c r="F192" s="1081">
        <v>13777.89</v>
      </c>
      <c r="G192" s="795">
        <v>13777.89</v>
      </c>
      <c r="H192" s="795">
        <v>0</v>
      </c>
    </row>
    <row r="193" spans="1:8" s="796" customFormat="1" ht="21" customHeight="1" x14ac:dyDescent="0.2">
      <c r="A193" s="797">
        <v>35501</v>
      </c>
      <c r="B193" s="798" t="s">
        <v>1587</v>
      </c>
      <c r="C193" s="795">
        <v>13200</v>
      </c>
      <c r="D193" s="795">
        <v>577.89</v>
      </c>
      <c r="E193" s="795">
        <v>13777.89</v>
      </c>
      <c r="F193" s="1081">
        <v>13777.89</v>
      </c>
      <c r="G193" s="795">
        <v>13777.89</v>
      </c>
      <c r="H193" s="795">
        <v>0</v>
      </c>
    </row>
    <row r="194" spans="1:8" s="796" customFormat="1" ht="21" customHeight="1" x14ac:dyDescent="0.2">
      <c r="A194" s="797">
        <v>359</v>
      </c>
      <c r="B194" s="798" t="s">
        <v>1596</v>
      </c>
      <c r="C194" s="795">
        <v>1200</v>
      </c>
      <c r="D194" s="795">
        <v>-1200</v>
      </c>
      <c r="E194" s="795">
        <v>0</v>
      </c>
      <c r="F194" s="1081">
        <v>0</v>
      </c>
      <c r="G194" s="795">
        <v>0</v>
      </c>
      <c r="H194" s="795">
        <v>0</v>
      </c>
    </row>
    <row r="195" spans="1:8" s="796" customFormat="1" ht="21" customHeight="1" x14ac:dyDescent="0.2">
      <c r="A195" s="797">
        <v>35901</v>
      </c>
      <c r="B195" s="798" t="s">
        <v>1597</v>
      </c>
      <c r="C195" s="795">
        <v>1200</v>
      </c>
      <c r="D195" s="795">
        <v>-1200</v>
      </c>
      <c r="E195" s="795">
        <v>0</v>
      </c>
      <c r="F195" s="1081">
        <v>0</v>
      </c>
      <c r="G195" s="795">
        <v>0</v>
      </c>
      <c r="H195" s="795">
        <v>0</v>
      </c>
    </row>
    <row r="196" spans="1:8" s="796" customFormat="1" ht="21" customHeight="1" x14ac:dyDescent="0.2">
      <c r="A196" s="797">
        <v>3700</v>
      </c>
      <c r="B196" s="798" t="s">
        <v>1607</v>
      </c>
      <c r="C196" s="795">
        <v>44740</v>
      </c>
      <c r="D196" s="795">
        <v>-16515.939999999999</v>
      </c>
      <c r="E196" s="795">
        <v>28224.560000000001</v>
      </c>
      <c r="F196" s="1081">
        <v>28224.560000000001</v>
      </c>
      <c r="G196" s="795">
        <v>28224.560000000001</v>
      </c>
      <c r="H196" s="795">
        <v>0</v>
      </c>
    </row>
    <row r="197" spans="1:8" s="796" customFormat="1" ht="21" customHeight="1" x14ac:dyDescent="0.2">
      <c r="A197" s="797">
        <v>371</v>
      </c>
      <c r="B197" s="798" t="s">
        <v>252</v>
      </c>
      <c r="C197" s="795">
        <v>12000</v>
      </c>
      <c r="D197" s="795">
        <v>-3447.3</v>
      </c>
      <c r="E197" s="795">
        <v>8552.7000000000007</v>
      </c>
      <c r="F197" s="1081">
        <v>8552.7000000000007</v>
      </c>
      <c r="G197" s="795">
        <v>8552.7000000000007</v>
      </c>
      <c r="H197" s="795">
        <v>0</v>
      </c>
    </row>
    <row r="198" spans="1:8" s="796" customFormat="1" ht="21" customHeight="1" x14ac:dyDescent="0.2">
      <c r="A198" s="797">
        <v>37101</v>
      </c>
      <c r="B198" s="798" t="s">
        <v>1608</v>
      </c>
      <c r="C198" s="795">
        <v>12000</v>
      </c>
      <c r="D198" s="795">
        <v>-3447.3</v>
      </c>
      <c r="E198" s="795">
        <v>8552.7000000000007</v>
      </c>
      <c r="F198" s="1081">
        <v>8552.7000000000007</v>
      </c>
      <c r="G198" s="795">
        <v>8552.7000000000007</v>
      </c>
      <c r="H198" s="795">
        <v>0</v>
      </c>
    </row>
    <row r="199" spans="1:8" s="796" customFormat="1" ht="21" customHeight="1" x14ac:dyDescent="0.2">
      <c r="A199" s="797">
        <v>375</v>
      </c>
      <c r="B199" s="798" t="s">
        <v>1610</v>
      </c>
      <c r="C199" s="795">
        <v>32500</v>
      </c>
      <c r="D199" s="795">
        <v>-12828.64</v>
      </c>
      <c r="E199" s="795">
        <v>19671.86</v>
      </c>
      <c r="F199" s="1081">
        <v>19671.86</v>
      </c>
      <c r="G199" s="795">
        <v>19671.86</v>
      </c>
      <c r="H199" s="795">
        <v>0</v>
      </c>
    </row>
    <row r="200" spans="1:8" s="796" customFormat="1" ht="21" customHeight="1" x14ac:dyDescent="0.2">
      <c r="A200" s="797">
        <v>37501</v>
      </c>
      <c r="B200" s="798" t="s">
        <v>1611</v>
      </c>
      <c r="C200" s="795">
        <v>10000</v>
      </c>
      <c r="D200" s="795">
        <v>4183.3599999999997</v>
      </c>
      <c r="E200" s="795">
        <v>14183.86</v>
      </c>
      <c r="F200" s="1081">
        <v>14183.86</v>
      </c>
      <c r="G200" s="795">
        <v>14183.86</v>
      </c>
      <c r="H200" s="795">
        <v>0</v>
      </c>
    </row>
    <row r="201" spans="1:8" s="796" customFormat="1" ht="21" customHeight="1" x14ac:dyDescent="0.2">
      <c r="A201" s="797">
        <v>37502</v>
      </c>
      <c r="B201" s="798" t="s">
        <v>254</v>
      </c>
      <c r="C201" s="795">
        <v>22500</v>
      </c>
      <c r="D201" s="795">
        <v>-17012</v>
      </c>
      <c r="E201" s="795">
        <v>5488</v>
      </c>
      <c r="F201" s="1081">
        <v>5488</v>
      </c>
      <c r="G201" s="795">
        <v>5488</v>
      </c>
      <c r="H201" s="795">
        <v>0</v>
      </c>
    </row>
    <row r="202" spans="1:8" s="796" customFormat="1" ht="21" customHeight="1" x14ac:dyDescent="0.2">
      <c r="A202" s="797">
        <v>379</v>
      </c>
      <c r="B202" s="798" t="s">
        <v>1612</v>
      </c>
      <c r="C202" s="795">
        <v>240</v>
      </c>
      <c r="D202" s="795">
        <v>-240</v>
      </c>
      <c r="E202" s="795">
        <v>0</v>
      </c>
      <c r="F202" s="1081">
        <v>0</v>
      </c>
      <c r="G202" s="795">
        <v>0</v>
      </c>
      <c r="H202" s="795">
        <v>0</v>
      </c>
    </row>
    <row r="203" spans="1:8" s="796" customFormat="1" ht="21" customHeight="1" x14ac:dyDescent="0.2">
      <c r="A203" s="797">
        <v>37901</v>
      </c>
      <c r="B203" s="798" t="s">
        <v>79</v>
      </c>
      <c r="C203" s="795">
        <v>240</v>
      </c>
      <c r="D203" s="795">
        <v>-240</v>
      </c>
      <c r="E203" s="795">
        <v>0</v>
      </c>
      <c r="F203" s="1081">
        <v>0</v>
      </c>
      <c r="G203" s="795">
        <v>0</v>
      </c>
      <c r="H203" s="795">
        <v>0</v>
      </c>
    </row>
    <row r="204" spans="1:8" s="796" customFormat="1" ht="21" customHeight="1" x14ac:dyDescent="0.2">
      <c r="A204" s="797">
        <v>3800</v>
      </c>
      <c r="B204" s="798" t="s">
        <v>1613</v>
      </c>
      <c r="C204" s="795">
        <v>10000</v>
      </c>
      <c r="D204" s="795">
        <v>-6562</v>
      </c>
      <c r="E204" s="795">
        <v>3438</v>
      </c>
      <c r="F204" s="1081">
        <v>3438</v>
      </c>
      <c r="G204" s="795">
        <v>3438</v>
      </c>
      <c r="H204" s="795">
        <v>0</v>
      </c>
    </row>
    <row r="205" spans="1:8" s="796" customFormat="1" ht="21" customHeight="1" x14ac:dyDescent="0.2">
      <c r="A205" s="797">
        <v>381</v>
      </c>
      <c r="B205" s="798" t="s">
        <v>298</v>
      </c>
      <c r="C205" s="795">
        <v>10000</v>
      </c>
      <c r="D205" s="795">
        <v>-6562</v>
      </c>
      <c r="E205" s="795">
        <v>3438</v>
      </c>
      <c r="F205" s="1081">
        <v>3438</v>
      </c>
      <c r="G205" s="795">
        <v>3438</v>
      </c>
      <c r="H205" s="795">
        <v>0</v>
      </c>
    </row>
    <row r="206" spans="1:8" s="796" customFormat="1" ht="21" customHeight="1" x14ac:dyDescent="0.2">
      <c r="A206" s="797">
        <v>38101</v>
      </c>
      <c r="B206" s="798" t="s">
        <v>299</v>
      </c>
      <c r="C206" s="795">
        <v>10000</v>
      </c>
      <c r="D206" s="795">
        <v>-6562</v>
      </c>
      <c r="E206" s="795">
        <v>3438</v>
      </c>
      <c r="F206" s="1081">
        <v>3438</v>
      </c>
      <c r="G206" s="795">
        <v>3438</v>
      </c>
      <c r="H206" s="795">
        <v>0</v>
      </c>
    </row>
    <row r="207" spans="1:8" s="796" customFormat="1" ht="21" customHeight="1" x14ac:dyDescent="0.2">
      <c r="A207" s="797">
        <v>3900</v>
      </c>
      <c r="B207" s="798" t="s">
        <v>77</v>
      </c>
      <c r="C207" s="795">
        <v>6000</v>
      </c>
      <c r="D207" s="795">
        <v>-6000</v>
      </c>
      <c r="E207" s="795">
        <v>0</v>
      </c>
      <c r="F207" s="1081">
        <v>0</v>
      </c>
      <c r="G207" s="795">
        <v>0</v>
      </c>
      <c r="H207" s="795">
        <v>0</v>
      </c>
    </row>
    <row r="208" spans="1:8" s="796" customFormat="1" ht="21" customHeight="1" x14ac:dyDescent="0.2">
      <c r="A208" s="797">
        <v>392</v>
      </c>
      <c r="B208" s="798" t="s">
        <v>1619</v>
      </c>
      <c r="C208" s="795">
        <v>6000</v>
      </c>
      <c r="D208" s="795">
        <v>-6000</v>
      </c>
      <c r="E208" s="795">
        <v>0</v>
      </c>
      <c r="F208" s="1081">
        <v>0</v>
      </c>
      <c r="G208" s="795">
        <v>0</v>
      </c>
      <c r="H208" s="795">
        <v>0</v>
      </c>
    </row>
    <row r="209" spans="1:8" s="796" customFormat="1" ht="21" customHeight="1" x14ac:dyDescent="0.2">
      <c r="A209" s="797">
        <v>39201</v>
      </c>
      <c r="B209" s="798" t="s">
        <v>81</v>
      </c>
      <c r="C209" s="795">
        <v>6000</v>
      </c>
      <c r="D209" s="795">
        <v>-6000</v>
      </c>
      <c r="E209" s="795">
        <v>0</v>
      </c>
      <c r="F209" s="1081">
        <v>0</v>
      </c>
      <c r="G209" s="795">
        <v>0</v>
      </c>
      <c r="H209" s="795">
        <v>0</v>
      </c>
    </row>
    <row r="210" spans="1:8" s="789" customFormat="1" ht="21" customHeight="1" x14ac:dyDescent="0.2">
      <c r="A210" s="790">
        <v>4000</v>
      </c>
      <c r="B210" s="791" t="s">
        <v>243</v>
      </c>
      <c r="C210" s="792">
        <v>34817.4</v>
      </c>
      <c r="D210" s="792">
        <v>-31335.66</v>
      </c>
      <c r="E210" s="792">
        <v>3481.7400000000016</v>
      </c>
      <c r="F210" s="1080">
        <v>3481.74</v>
      </c>
      <c r="G210" s="792">
        <v>3481.74</v>
      </c>
      <c r="H210" s="792">
        <v>0</v>
      </c>
    </row>
    <row r="211" spans="1:8" s="796" customFormat="1" ht="21" customHeight="1" x14ac:dyDescent="0.2">
      <c r="A211" s="797">
        <v>4400</v>
      </c>
      <c r="B211" s="798" t="s">
        <v>310</v>
      </c>
      <c r="C211" s="795">
        <v>34817.4</v>
      </c>
      <c r="D211" s="795">
        <v>-31335.66</v>
      </c>
      <c r="E211" s="795">
        <v>3481.7400000000016</v>
      </c>
      <c r="F211" s="1081">
        <v>3481.74</v>
      </c>
      <c r="G211" s="795">
        <v>3481.74</v>
      </c>
      <c r="H211" s="795">
        <v>0</v>
      </c>
    </row>
    <row r="212" spans="1:8" s="796" customFormat="1" ht="21" customHeight="1" x14ac:dyDescent="0.2">
      <c r="A212" s="797">
        <v>442</v>
      </c>
      <c r="B212" s="798" t="s">
        <v>1626</v>
      </c>
      <c r="C212" s="795">
        <v>34817.4</v>
      </c>
      <c r="D212" s="795">
        <v>-31335.66</v>
      </c>
      <c r="E212" s="795">
        <v>3481.7400000000016</v>
      </c>
      <c r="F212" s="1081">
        <v>3481.74</v>
      </c>
      <c r="G212" s="795">
        <v>3481.74</v>
      </c>
      <c r="H212" s="795">
        <v>0</v>
      </c>
    </row>
    <row r="213" spans="1:8" s="796" customFormat="1" ht="21" customHeight="1" x14ac:dyDescent="0.2">
      <c r="A213" s="797">
        <v>44201</v>
      </c>
      <c r="B213" s="798" t="s">
        <v>219</v>
      </c>
      <c r="C213" s="795">
        <v>34817.4</v>
      </c>
      <c r="D213" s="795">
        <v>-31335.66</v>
      </c>
      <c r="E213" s="795">
        <v>3481.7400000000016</v>
      </c>
      <c r="F213" s="1081">
        <v>3481.74</v>
      </c>
      <c r="G213" s="795">
        <v>3481.74</v>
      </c>
      <c r="H213" s="795">
        <v>0</v>
      </c>
    </row>
    <row r="214" spans="1:8" s="789" customFormat="1" ht="21" customHeight="1" x14ac:dyDescent="0.2">
      <c r="A214" s="790">
        <v>5000</v>
      </c>
      <c r="B214" s="791" t="s">
        <v>244</v>
      </c>
      <c r="C214" s="792">
        <v>8000</v>
      </c>
      <c r="D214" s="792">
        <v>143794.34</v>
      </c>
      <c r="E214" s="792">
        <v>151794.34</v>
      </c>
      <c r="F214" s="1080">
        <v>151794.34</v>
      </c>
      <c r="G214" s="792">
        <v>166295.65999999997</v>
      </c>
      <c r="H214" s="792">
        <v>0</v>
      </c>
    </row>
    <row r="215" spans="1:8" s="796" customFormat="1" ht="21" customHeight="1" x14ac:dyDescent="0.2">
      <c r="A215" s="797">
        <v>5100</v>
      </c>
      <c r="B215" s="798" t="s">
        <v>64</v>
      </c>
      <c r="C215" s="795">
        <v>8000</v>
      </c>
      <c r="D215" s="795">
        <v>6501.32</v>
      </c>
      <c r="E215" s="795">
        <v>14501.32</v>
      </c>
      <c r="F215" s="1081">
        <v>14501.32</v>
      </c>
      <c r="G215" s="795">
        <v>29002.639999999999</v>
      </c>
      <c r="H215" s="795">
        <v>0</v>
      </c>
    </row>
    <row r="216" spans="1:8" s="796" customFormat="1" ht="21" customHeight="1" x14ac:dyDescent="0.2">
      <c r="A216" s="797">
        <v>515</v>
      </c>
      <c r="B216" s="798" t="s">
        <v>1634</v>
      </c>
      <c r="C216" s="795">
        <v>8000</v>
      </c>
      <c r="D216" s="795">
        <v>6501.32</v>
      </c>
      <c r="E216" s="795">
        <v>14501.32</v>
      </c>
      <c r="F216" s="1081">
        <v>14501.32</v>
      </c>
      <c r="G216" s="795">
        <v>29002.639999999999</v>
      </c>
      <c r="H216" s="795">
        <v>0</v>
      </c>
    </row>
    <row r="217" spans="1:8" s="796" customFormat="1" ht="21" customHeight="1" x14ac:dyDescent="0.2">
      <c r="A217" s="797">
        <v>51501</v>
      </c>
      <c r="B217" s="798" t="s">
        <v>1635</v>
      </c>
      <c r="C217" s="795">
        <v>8000</v>
      </c>
      <c r="D217" s="795">
        <v>6501.32</v>
      </c>
      <c r="E217" s="795">
        <v>14501.32</v>
      </c>
      <c r="F217" s="1081">
        <v>14501.32</v>
      </c>
      <c r="G217" s="795">
        <v>29002.639999999999</v>
      </c>
      <c r="H217" s="795">
        <v>0</v>
      </c>
    </row>
    <row r="218" spans="1:8" s="796" customFormat="1" ht="21" customHeight="1" x14ac:dyDescent="0.2">
      <c r="A218" s="797">
        <v>5600</v>
      </c>
      <c r="B218" s="798" t="s">
        <v>35</v>
      </c>
      <c r="C218" s="795">
        <v>0</v>
      </c>
      <c r="D218" s="795">
        <v>137293.01999999999</v>
      </c>
      <c r="E218" s="795">
        <v>137293.01999999999</v>
      </c>
      <c r="F218" s="1081">
        <v>137293.01999999999</v>
      </c>
      <c r="G218" s="795">
        <v>137293.01999999999</v>
      </c>
      <c r="H218" s="795">
        <v>0</v>
      </c>
    </row>
    <row r="219" spans="1:8" s="796" customFormat="1" ht="21" customHeight="1" x14ac:dyDescent="0.2">
      <c r="A219" s="797">
        <v>567</v>
      </c>
      <c r="B219" s="798" t="s">
        <v>260</v>
      </c>
      <c r="C219" s="795">
        <v>0</v>
      </c>
      <c r="D219" s="795">
        <v>137293.01999999999</v>
      </c>
      <c r="E219" s="795">
        <v>137293.01999999999</v>
      </c>
      <c r="F219" s="1081">
        <v>137293.01999999999</v>
      </c>
      <c r="G219" s="795">
        <v>137293.01999999999</v>
      </c>
      <c r="H219" s="795">
        <v>0</v>
      </c>
    </row>
    <row r="220" spans="1:8" s="796" customFormat="1" ht="21" customHeight="1" x14ac:dyDescent="0.2">
      <c r="A220" s="797">
        <v>56701</v>
      </c>
      <c r="B220" s="798" t="s">
        <v>224</v>
      </c>
      <c r="C220" s="795">
        <v>0</v>
      </c>
      <c r="D220" s="795">
        <v>137293.01999999999</v>
      </c>
      <c r="E220" s="795">
        <v>137293.01999999999</v>
      </c>
      <c r="F220" s="1081">
        <v>137293.01999999999</v>
      </c>
      <c r="G220" s="795">
        <v>137293.01999999999</v>
      </c>
      <c r="H220" s="795">
        <v>0</v>
      </c>
    </row>
    <row r="221" spans="1:8" s="796" customFormat="1" ht="21" customHeight="1" x14ac:dyDescent="0.2">
      <c r="A221" s="799"/>
      <c r="B221" s="800" t="s">
        <v>1672</v>
      </c>
      <c r="C221" s="801">
        <v>4511591.3600000003</v>
      </c>
      <c r="D221" s="801">
        <v>-13860.75999999998</v>
      </c>
      <c r="E221" s="801">
        <v>4497731.1000000006</v>
      </c>
      <c r="F221" s="1079">
        <v>4497578.9400000004</v>
      </c>
      <c r="G221" s="801">
        <v>4270866.71</v>
      </c>
      <c r="H221" s="801">
        <v>152.16000000014901</v>
      </c>
    </row>
    <row r="222" spans="1:8" s="789" customFormat="1" ht="21" customHeight="1" x14ac:dyDescent="0.2">
      <c r="A222" s="786" t="s">
        <v>1690</v>
      </c>
      <c r="B222" s="787"/>
      <c r="C222" s="788"/>
      <c r="D222" s="788"/>
      <c r="E222" s="788"/>
      <c r="F222" s="1079"/>
      <c r="G222" s="788"/>
      <c r="H222" s="788">
        <v>1</v>
      </c>
    </row>
    <row r="223" spans="1:8" s="789" customFormat="1" ht="21" customHeight="1" x14ac:dyDescent="0.2">
      <c r="A223" s="790">
        <v>1000</v>
      </c>
      <c r="B223" s="791" t="s">
        <v>92</v>
      </c>
      <c r="C223" s="792">
        <v>11289289.620000001</v>
      </c>
      <c r="D223" s="792">
        <v>-140330.47</v>
      </c>
      <c r="E223" s="792">
        <v>11148959.149999999</v>
      </c>
      <c r="F223" s="1080">
        <v>11147429.079999998</v>
      </c>
      <c r="G223" s="792">
        <v>10654584.529999999</v>
      </c>
      <c r="H223" s="792">
        <v>1530.070000000298</v>
      </c>
    </row>
    <row r="224" spans="1:8" s="796" customFormat="1" ht="21" customHeight="1" x14ac:dyDescent="0.2">
      <c r="A224" s="797">
        <v>1100</v>
      </c>
      <c r="B224" s="798" t="s">
        <v>1491</v>
      </c>
      <c r="C224" s="795">
        <v>5826470</v>
      </c>
      <c r="D224" s="795">
        <v>-196761.98</v>
      </c>
      <c r="E224" s="795">
        <v>5629708.0199999996</v>
      </c>
      <c r="F224" s="1081">
        <v>5629708.0199999996</v>
      </c>
      <c r="G224" s="795">
        <v>5514510.3799999999</v>
      </c>
      <c r="H224" s="795">
        <v>0</v>
      </c>
    </row>
    <row r="225" spans="1:8" s="796" customFormat="1" ht="21" customHeight="1" x14ac:dyDescent="0.2">
      <c r="A225" s="797">
        <v>113</v>
      </c>
      <c r="B225" s="798" t="s">
        <v>283</v>
      </c>
      <c r="C225" s="795">
        <v>5826470</v>
      </c>
      <c r="D225" s="795">
        <v>-196761.98</v>
      </c>
      <c r="E225" s="795">
        <v>5629708.0199999996</v>
      </c>
      <c r="F225" s="1081">
        <v>5629708.0199999996</v>
      </c>
      <c r="G225" s="795">
        <v>5514510.3799999999</v>
      </c>
      <c r="H225" s="795">
        <v>0</v>
      </c>
    </row>
    <row r="226" spans="1:8" s="796" customFormat="1" ht="21" customHeight="1" x14ac:dyDescent="0.2">
      <c r="A226" s="797">
        <v>11301</v>
      </c>
      <c r="B226" s="798" t="s">
        <v>247</v>
      </c>
      <c r="C226" s="795">
        <v>5826470</v>
      </c>
      <c r="D226" s="795">
        <v>-196761.98</v>
      </c>
      <c r="E226" s="795">
        <v>5629708.0199999996</v>
      </c>
      <c r="F226" s="1081">
        <v>5629708.0199999996</v>
      </c>
      <c r="G226" s="795">
        <v>5514510.3799999999</v>
      </c>
      <c r="H226" s="795">
        <v>0</v>
      </c>
    </row>
    <row r="227" spans="1:8" s="796" customFormat="1" ht="21" customHeight="1" x14ac:dyDescent="0.2">
      <c r="A227" s="797">
        <v>1200</v>
      </c>
      <c r="B227" s="798" t="s">
        <v>1492</v>
      </c>
      <c r="C227" s="795">
        <v>1640654</v>
      </c>
      <c r="D227" s="795">
        <v>-55050.049999999988</v>
      </c>
      <c r="E227" s="795">
        <v>1585603.9500000002</v>
      </c>
      <c r="F227" s="1081">
        <v>1584073.8800000001</v>
      </c>
      <c r="G227" s="795">
        <v>1505141.71</v>
      </c>
      <c r="H227" s="795">
        <v>1530.0700000000652</v>
      </c>
    </row>
    <row r="228" spans="1:8" s="796" customFormat="1" ht="21" customHeight="1" x14ac:dyDescent="0.2">
      <c r="A228" s="797">
        <v>121</v>
      </c>
      <c r="B228" s="798" t="s">
        <v>284</v>
      </c>
      <c r="C228" s="795">
        <v>381258</v>
      </c>
      <c r="D228" s="795">
        <v>-368197.86</v>
      </c>
      <c r="E228" s="795">
        <v>13060.140000000014</v>
      </c>
      <c r="F228" s="1081">
        <v>11530.07</v>
      </c>
      <c r="G228" s="795">
        <v>13060.14</v>
      </c>
      <c r="H228" s="795">
        <v>1530.0700000000143</v>
      </c>
    </row>
    <row r="229" spans="1:8" s="796" customFormat="1" ht="21" customHeight="1" x14ac:dyDescent="0.2">
      <c r="A229" s="797">
        <v>12102</v>
      </c>
      <c r="B229" s="798" t="s">
        <v>1493</v>
      </c>
      <c r="C229" s="795">
        <v>381258</v>
      </c>
      <c r="D229" s="795">
        <v>-368197.86</v>
      </c>
      <c r="E229" s="795">
        <v>13060.140000000014</v>
      </c>
      <c r="F229" s="1081">
        <v>11530.07</v>
      </c>
      <c r="G229" s="795">
        <v>13060.14</v>
      </c>
      <c r="H229" s="795">
        <v>1530.0700000000143</v>
      </c>
    </row>
    <row r="230" spans="1:8" s="796" customFormat="1" ht="21" customHeight="1" x14ac:dyDescent="0.2">
      <c r="A230" s="797">
        <v>122</v>
      </c>
      <c r="B230" s="798" t="s">
        <v>285</v>
      </c>
      <c r="C230" s="795">
        <v>1259396</v>
      </c>
      <c r="D230" s="795">
        <v>313147.81</v>
      </c>
      <c r="E230" s="795">
        <v>1572543.81</v>
      </c>
      <c r="F230" s="1081">
        <v>1572543.81</v>
      </c>
      <c r="G230" s="795">
        <v>1492081.57</v>
      </c>
      <c r="H230" s="795">
        <v>0</v>
      </c>
    </row>
    <row r="231" spans="1:8" s="796" customFormat="1" ht="21" customHeight="1" x14ac:dyDescent="0.2">
      <c r="A231" s="797">
        <v>12201</v>
      </c>
      <c r="B231" s="798" t="s">
        <v>1494</v>
      </c>
      <c r="C231" s="795">
        <v>1259396</v>
      </c>
      <c r="D231" s="795">
        <v>313147.81</v>
      </c>
      <c r="E231" s="795">
        <v>1572543.81</v>
      </c>
      <c r="F231" s="1081">
        <v>1572543.81</v>
      </c>
      <c r="G231" s="795">
        <v>1492081.57</v>
      </c>
      <c r="H231" s="795">
        <v>0</v>
      </c>
    </row>
    <row r="232" spans="1:8" s="796" customFormat="1" ht="21" customHeight="1" x14ac:dyDescent="0.2">
      <c r="A232" s="797">
        <v>1300</v>
      </c>
      <c r="B232" s="798" t="s">
        <v>1495</v>
      </c>
      <c r="C232" s="795">
        <v>1199748.96</v>
      </c>
      <c r="D232" s="795">
        <v>112982.94</v>
      </c>
      <c r="E232" s="795">
        <v>1312731.9000000001</v>
      </c>
      <c r="F232" s="1081">
        <v>1312731.9000000001</v>
      </c>
      <c r="G232" s="795">
        <v>1028424.3600000001</v>
      </c>
      <c r="H232" s="795">
        <v>0</v>
      </c>
    </row>
    <row r="233" spans="1:8" s="796" customFormat="1" ht="21" customHeight="1" x14ac:dyDescent="0.2">
      <c r="A233" s="797">
        <v>131</v>
      </c>
      <c r="B233" s="798" t="s">
        <v>1496</v>
      </c>
      <c r="C233" s="795">
        <v>133915</v>
      </c>
      <c r="D233" s="795">
        <v>-10932.22</v>
      </c>
      <c r="E233" s="795">
        <v>122982.78</v>
      </c>
      <c r="F233" s="1081">
        <v>122982.78</v>
      </c>
      <c r="G233" s="795">
        <v>122982.78</v>
      </c>
      <c r="H233" s="795">
        <v>0</v>
      </c>
    </row>
    <row r="234" spans="1:8" s="796" customFormat="1" ht="21" customHeight="1" x14ac:dyDescent="0.2">
      <c r="A234" s="797">
        <v>13101</v>
      </c>
      <c r="B234" s="798" t="s">
        <v>1497</v>
      </c>
      <c r="C234" s="795">
        <v>133915</v>
      </c>
      <c r="D234" s="795">
        <v>-10932.22</v>
      </c>
      <c r="E234" s="795">
        <v>122982.78</v>
      </c>
      <c r="F234" s="1081">
        <v>122982.78</v>
      </c>
      <c r="G234" s="795">
        <v>122982.78</v>
      </c>
      <c r="H234" s="795">
        <v>0</v>
      </c>
    </row>
    <row r="235" spans="1:8" s="796" customFormat="1" ht="21" customHeight="1" x14ac:dyDescent="0.2">
      <c r="A235" s="797">
        <v>132</v>
      </c>
      <c r="B235" s="798" t="s">
        <v>1498</v>
      </c>
      <c r="C235" s="795">
        <v>1065833.96</v>
      </c>
      <c r="D235" s="795">
        <v>8019.43</v>
      </c>
      <c r="E235" s="795">
        <v>1073853.3900000001</v>
      </c>
      <c r="F235" s="1081">
        <v>1073853.3900000001</v>
      </c>
      <c r="G235" s="795">
        <v>794006.5</v>
      </c>
      <c r="H235" s="795">
        <v>0</v>
      </c>
    </row>
    <row r="236" spans="1:8" s="796" customFormat="1" ht="21" customHeight="1" x14ac:dyDescent="0.2">
      <c r="A236" s="797">
        <v>13201</v>
      </c>
      <c r="B236" s="798" t="s">
        <v>1499</v>
      </c>
      <c r="C236" s="795">
        <v>153025.96</v>
      </c>
      <c r="D236" s="795">
        <v>41872.410000000003</v>
      </c>
      <c r="E236" s="795">
        <v>194898.37</v>
      </c>
      <c r="F236" s="1081">
        <v>194898.37</v>
      </c>
      <c r="G236" s="795">
        <v>192615.67999999999</v>
      </c>
      <c r="H236" s="795">
        <v>0</v>
      </c>
    </row>
    <row r="237" spans="1:8" s="796" customFormat="1" ht="21" customHeight="1" x14ac:dyDescent="0.2">
      <c r="A237" s="797">
        <v>13202</v>
      </c>
      <c r="B237" s="798" t="s">
        <v>1500</v>
      </c>
      <c r="C237" s="795">
        <v>912808</v>
      </c>
      <c r="D237" s="795">
        <v>-33852.980000000003</v>
      </c>
      <c r="E237" s="795">
        <v>878955.02</v>
      </c>
      <c r="F237" s="1081">
        <v>878955.02</v>
      </c>
      <c r="G237" s="795">
        <v>601390.81999999995</v>
      </c>
      <c r="H237" s="795">
        <v>0</v>
      </c>
    </row>
    <row r="238" spans="1:8" s="796" customFormat="1" ht="21" customHeight="1" x14ac:dyDescent="0.2">
      <c r="A238" s="797">
        <v>133</v>
      </c>
      <c r="B238" s="798" t="s">
        <v>286</v>
      </c>
      <c r="C238" s="795">
        <v>0</v>
      </c>
      <c r="D238" s="795">
        <v>26597.93</v>
      </c>
      <c r="E238" s="795">
        <v>26597.93</v>
      </c>
      <c r="F238" s="1081">
        <v>26597.93</v>
      </c>
      <c r="G238" s="795">
        <v>26597.93</v>
      </c>
      <c r="H238" s="795">
        <v>0</v>
      </c>
    </row>
    <row r="239" spans="1:8" s="796" customFormat="1" ht="21" customHeight="1" x14ac:dyDescent="0.2">
      <c r="A239" s="797">
        <v>13301</v>
      </c>
      <c r="B239" s="798" t="s">
        <v>1501</v>
      </c>
      <c r="C239" s="795">
        <v>0</v>
      </c>
      <c r="D239" s="795">
        <v>26597.93</v>
      </c>
      <c r="E239" s="795">
        <v>26597.93</v>
      </c>
      <c r="F239" s="1081">
        <v>26597.93</v>
      </c>
      <c r="G239" s="795">
        <v>26597.93</v>
      </c>
      <c r="H239" s="795">
        <v>0</v>
      </c>
    </row>
    <row r="240" spans="1:8" s="796" customFormat="1" ht="21" customHeight="1" x14ac:dyDescent="0.2">
      <c r="A240" s="797">
        <v>134</v>
      </c>
      <c r="B240" s="798" t="s">
        <v>296</v>
      </c>
      <c r="C240" s="795">
        <v>0</v>
      </c>
      <c r="D240" s="795">
        <v>89297.8</v>
      </c>
      <c r="E240" s="795">
        <v>89297.8</v>
      </c>
      <c r="F240" s="1081">
        <v>89297.8</v>
      </c>
      <c r="G240" s="795">
        <v>84837.15</v>
      </c>
      <c r="H240" s="795">
        <v>0</v>
      </c>
    </row>
    <row r="241" spans="1:8" s="796" customFormat="1" ht="21" customHeight="1" x14ac:dyDescent="0.2">
      <c r="A241" s="797">
        <v>13403</v>
      </c>
      <c r="B241" s="798" t="s">
        <v>1502</v>
      </c>
      <c r="C241" s="795">
        <v>0</v>
      </c>
      <c r="D241" s="795">
        <v>80297.8</v>
      </c>
      <c r="E241" s="795">
        <v>80297.8</v>
      </c>
      <c r="F241" s="1081">
        <v>80297.8</v>
      </c>
      <c r="G241" s="795">
        <v>75837.149999999994</v>
      </c>
      <c r="H241" s="795">
        <v>0</v>
      </c>
    </row>
    <row r="242" spans="1:8" s="796" customFormat="1" ht="21" customHeight="1" x14ac:dyDescent="0.2">
      <c r="A242" s="797">
        <v>13404</v>
      </c>
      <c r="B242" s="798" t="s">
        <v>1503</v>
      </c>
      <c r="C242" s="795">
        <v>0</v>
      </c>
      <c r="D242" s="795">
        <v>9000</v>
      </c>
      <c r="E242" s="795">
        <v>9000</v>
      </c>
      <c r="F242" s="1081">
        <v>9000</v>
      </c>
      <c r="G242" s="795">
        <v>9000</v>
      </c>
      <c r="H242" s="795">
        <v>0</v>
      </c>
    </row>
    <row r="243" spans="1:8" s="796" customFormat="1" ht="21" customHeight="1" x14ac:dyDescent="0.2">
      <c r="A243" s="797">
        <v>1400</v>
      </c>
      <c r="B243" s="798" t="s">
        <v>1504</v>
      </c>
      <c r="C243" s="795">
        <v>2586338</v>
      </c>
      <c r="D243" s="795">
        <v>0</v>
      </c>
      <c r="E243" s="795">
        <v>2586338</v>
      </c>
      <c r="F243" s="1081">
        <v>2586338</v>
      </c>
      <c r="G243" s="795">
        <v>2586338</v>
      </c>
      <c r="H243" s="795">
        <v>0</v>
      </c>
    </row>
    <row r="244" spans="1:8" s="796" customFormat="1" ht="21" customHeight="1" x14ac:dyDescent="0.2">
      <c r="A244" s="797">
        <v>141</v>
      </c>
      <c r="B244" s="798" t="s">
        <v>112</v>
      </c>
      <c r="C244" s="795">
        <v>2586338</v>
      </c>
      <c r="D244" s="795">
        <v>0</v>
      </c>
      <c r="E244" s="795">
        <v>2586338</v>
      </c>
      <c r="F244" s="1081">
        <v>2586338</v>
      </c>
      <c r="G244" s="795">
        <v>2586338</v>
      </c>
      <c r="H244" s="795">
        <v>0</v>
      </c>
    </row>
    <row r="245" spans="1:8" s="796" customFormat="1" ht="21" customHeight="1" x14ac:dyDescent="0.2">
      <c r="A245" s="797">
        <v>14101</v>
      </c>
      <c r="B245" s="798" t="s">
        <v>1505</v>
      </c>
      <c r="C245" s="795">
        <v>2586338</v>
      </c>
      <c r="D245" s="795">
        <v>0</v>
      </c>
      <c r="E245" s="795">
        <v>2586338</v>
      </c>
      <c r="F245" s="1081">
        <v>2586338</v>
      </c>
      <c r="G245" s="795">
        <v>2586338</v>
      </c>
      <c r="H245" s="795">
        <v>0</v>
      </c>
    </row>
    <row r="246" spans="1:8" s="796" customFormat="1" ht="21" customHeight="1" x14ac:dyDescent="0.2">
      <c r="A246" s="797">
        <v>1500</v>
      </c>
      <c r="B246" s="798" t="s">
        <v>1507</v>
      </c>
      <c r="C246" s="795">
        <v>36078.659999999996</v>
      </c>
      <c r="D246" s="795">
        <v>-1501.38</v>
      </c>
      <c r="E246" s="795">
        <v>34577.279999999999</v>
      </c>
      <c r="F246" s="1081">
        <v>34577.279999999999</v>
      </c>
      <c r="G246" s="795">
        <v>20170.080000000002</v>
      </c>
      <c r="H246" s="795">
        <v>0</v>
      </c>
    </row>
    <row r="247" spans="1:8" s="796" customFormat="1" ht="21" customHeight="1" x14ac:dyDescent="0.2">
      <c r="A247" s="797">
        <v>154</v>
      </c>
      <c r="B247" s="798" t="s">
        <v>288</v>
      </c>
      <c r="C247" s="795">
        <v>36078.659999999996</v>
      </c>
      <c r="D247" s="795">
        <v>-1501.38</v>
      </c>
      <c r="E247" s="795">
        <v>34577.279999999999</v>
      </c>
      <c r="F247" s="1081">
        <v>34577.279999999999</v>
      </c>
      <c r="G247" s="795">
        <v>20170.080000000002</v>
      </c>
      <c r="H247" s="795">
        <v>0</v>
      </c>
    </row>
    <row r="248" spans="1:8" s="796" customFormat="1" ht="21" customHeight="1" x14ac:dyDescent="0.2">
      <c r="A248" s="797">
        <v>15409</v>
      </c>
      <c r="B248" s="798" t="s">
        <v>270</v>
      </c>
      <c r="C248" s="795">
        <v>34577.279999999999</v>
      </c>
      <c r="D248" s="795">
        <v>0</v>
      </c>
      <c r="E248" s="795">
        <v>34577.279999999999</v>
      </c>
      <c r="F248" s="1081">
        <v>34577.279999999999</v>
      </c>
      <c r="G248" s="795">
        <v>20170.080000000002</v>
      </c>
      <c r="H248" s="795">
        <v>0</v>
      </c>
    </row>
    <row r="249" spans="1:8" s="796" customFormat="1" ht="21" customHeight="1" x14ac:dyDescent="0.2">
      <c r="A249" s="797">
        <v>15416</v>
      </c>
      <c r="B249" s="798" t="s">
        <v>1508</v>
      </c>
      <c r="C249" s="795">
        <v>1501.38</v>
      </c>
      <c r="D249" s="795">
        <v>-1501.38</v>
      </c>
      <c r="E249" s="795">
        <v>0</v>
      </c>
      <c r="F249" s="1081">
        <v>0</v>
      </c>
      <c r="G249" s="795">
        <v>0</v>
      </c>
      <c r="H249" s="795">
        <v>0</v>
      </c>
    </row>
    <row r="250" spans="1:8" s="789" customFormat="1" ht="21" customHeight="1" x14ac:dyDescent="0.2">
      <c r="A250" s="790">
        <v>2000</v>
      </c>
      <c r="B250" s="791" t="s">
        <v>162</v>
      </c>
      <c r="C250" s="792">
        <v>1263167.92</v>
      </c>
      <c r="D250" s="792">
        <v>-271355.28999999998</v>
      </c>
      <c r="E250" s="792">
        <v>991812.63</v>
      </c>
      <c r="F250" s="1080">
        <v>991812.63</v>
      </c>
      <c r="G250" s="792">
        <v>843340.12000000011</v>
      </c>
      <c r="H250" s="792">
        <v>0</v>
      </c>
    </row>
    <row r="251" spans="1:8" s="796" customFormat="1" ht="21" customHeight="1" x14ac:dyDescent="0.2">
      <c r="A251" s="797">
        <v>2100</v>
      </c>
      <c r="B251" s="798" t="s">
        <v>1509</v>
      </c>
      <c r="C251" s="795">
        <v>247600</v>
      </c>
      <c r="D251" s="795">
        <v>-20346.04</v>
      </c>
      <c r="E251" s="795">
        <v>227253.96000000002</v>
      </c>
      <c r="F251" s="1081">
        <v>227253.96000000002</v>
      </c>
      <c r="G251" s="795">
        <v>173551.86</v>
      </c>
      <c r="H251" s="795">
        <v>0</v>
      </c>
    </row>
    <row r="252" spans="1:8" s="796" customFormat="1" ht="21" customHeight="1" x14ac:dyDescent="0.2">
      <c r="A252" s="797">
        <v>211</v>
      </c>
      <c r="B252" s="798" t="s">
        <v>1510</v>
      </c>
      <c r="C252" s="795">
        <v>127000</v>
      </c>
      <c r="D252" s="795">
        <v>-62070.559999999998</v>
      </c>
      <c r="E252" s="795">
        <v>64929.440000000002</v>
      </c>
      <c r="F252" s="1081">
        <v>64929.440000000002</v>
      </c>
      <c r="G252" s="795">
        <v>56445.09</v>
      </c>
      <c r="H252" s="795">
        <v>0</v>
      </c>
    </row>
    <row r="253" spans="1:8" s="796" customFormat="1" ht="21" customHeight="1" x14ac:dyDescent="0.2">
      <c r="A253" s="797">
        <v>21101</v>
      </c>
      <c r="B253" s="798" t="s">
        <v>1511</v>
      </c>
      <c r="C253" s="795">
        <v>127000</v>
      </c>
      <c r="D253" s="795">
        <v>-62070.559999999998</v>
      </c>
      <c r="E253" s="795">
        <v>64929.440000000002</v>
      </c>
      <c r="F253" s="1081">
        <v>64929.440000000002</v>
      </c>
      <c r="G253" s="795">
        <v>56445.09</v>
      </c>
      <c r="H253" s="795">
        <v>0</v>
      </c>
    </row>
    <row r="254" spans="1:8" s="796" customFormat="1" ht="21" customHeight="1" x14ac:dyDescent="0.2">
      <c r="A254" s="797">
        <v>212</v>
      </c>
      <c r="B254" s="798" t="s">
        <v>1512</v>
      </c>
      <c r="C254" s="795">
        <v>62400</v>
      </c>
      <c r="D254" s="795">
        <v>88028.2</v>
      </c>
      <c r="E254" s="795">
        <v>150428.20000000001</v>
      </c>
      <c r="F254" s="1081">
        <v>150428.20000000001</v>
      </c>
      <c r="G254" s="795">
        <v>105210.45</v>
      </c>
      <c r="H254" s="795">
        <v>0</v>
      </c>
    </row>
    <row r="255" spans="1:8" s="796" customFormat="1" ht="21" customHeight="1" x14ac:dyDescent="0.2">
      <c r="A255" s="797">
        <v>21201</v>
      </c>
      <c r="B255" s="798" t="s">
        <v>1513</v>
      </c>
      <c r="C255" s="795">
        <v>62400</v>
      </c>
      <c r="D255" s="795">
        <v>88028.2</v>
      </c>
      <c r="E255" s="795">
        <v>150428.20000000001</v>
      </c>
      <c r="F255" s="1081">
        <v>150428.20000000001</v>
      </c>
      <c r="G255" s="795">
        <v>105210.45</v>
      </c>
      <c r="H255" s="795">
        <v>0</v>
      </c>
    </row>
    <row r="256" spans="1:8" s="796" customFormat="1" ht="21" customHeight="1" x14ac:dyDescent="0.2">
      <c r="A256" s="797">
        <v>215</v>
      </c>
      <c r="B256" s="798" t="s">
        <v>1514</v>
      </c>
      <c r="C256" s="795">
        <v>32000</v>
      </c>
      <c r="D256" s="795">
        <v>-32000</v>
      </c>
      <c r="E256" s="795">
        <v>0</v>
      </c>
      <c r="F256" s="1081">
        <v>0</v>
      </c>
      <c r="G256" s="795">
        <v>0</v>
      </c>
      <c r="H256" s="795">
        <v>0</v>
      </c>
    </row>
    <row r="257" spans="1:8" s="796" customFormat="1" ht="21" customHeight="1" x14ac:dyDescent="0.2">
      <c r="A257" s="797">
        <v>21501</v>
      </c>
      <c r="B257" s="798" t="s">
        <v>1515</v>
      </c>
      <c r="C257" s="795">
        <v>32000</v>
      </c>
      <c r="D257" s="795">
        <v>-32000</v>
      </c>
      <c r="E257" s="795">
        <v>0</v>
      </c>
      <c r="F257" s="1081">
        <v>0</v>
      </c>
      <c r="G257" s="795">
        <v>0</v>
      </c>
      <c r="H257" s="795">
        <v>0</v>
      </c>
    </row>
    <row r="258" spans="1:8" s="796" customFormat="1" ht="21" customHeight="1" x14ac:dyDescent="0.2">
      <c r="A258" s="797">
        <v>216</v>
      </c>
      <c r="B258" s="798" t="s">
        <v>289</v>
      </c>
      <c r="C258" s="795">
        <v>25000</v>
      </c>
      <c r="D258" s="795">
        <v>-13103.68</v>
      </c>
      <c r="E258" s="795">
        <v>11896.32</v>
      </c>
      <c r="F258" s="1081">
        <v>11896.32</v>
      </c>
      <c r="G258" s="795">
        <v>11896.32</v>
      </c>
      <c r="H258" s="795">
        <v>0</v>
      </c>
    </row>
    <row r="259" spans="1:8" s="796" customFormat="1" ht="21" customHeight="1" x14ac:dyDescent="0.2">
      <c r="A259" s="797">
        <v>21601</v>
      </c>
      <c r="B259" s="798" t="s">
        <v>115</v>
      </c>
      <c r="C259" s="795">
        <v>25000</v>
      </c>
      <c r="D259" s="795">
        <v>-13103.68</v>
      </c>
      <c r="E259" s="795">
        <v>11896.32</v>
      </c>
      <c r="F259" s="1081">
        <v>11896.32</v>
      </c>
      <c r="G259" s="795">
        <v>11896.32</v>
      </c>
      <c r="H259" s="795">
        <v>0</v>
      </c>
    </row>
    <row r="260" spans="1:8" s="796" customFormat="1" ht="21" customHeight="1" x14ac:dyDescent="0.2">
      <c r="A260" s="797">
        <v>217</v>
      </c>
      <c r="B260" s="798" t="s">
        <v>1032</v>
      </c>
      <c r="C260" s="795">
        <v>1200</v>
      </c>
      <c r="D260" s="795">
        <v>-1200</v>
      </c>
      <c r="E260" s="795">
        <v>0</v>
      </c>
      <c r="F260" s="1081">
        <v>0</v>
      </c>
      <c r="G260" s="795">
        <v>0</v>
      </c>
      <c r="H260" s="795">
        <v>0</v>
      </c>
    </row>
    <row r="261" spans="1:8" s="796" customFormat="1" ht="21" customHeight="1" x14ac:dyDescent="0.2">
      <c r="A261" s="797">
        <v>21701</v>
      </c>
      <c r="B261" s="798" t="s">
        <v>1033</v>
      </c>
      <c r="C261" s="795">
        <v>1200</v>
      </c>
      <c r="D261" s="795">
        <v>-1200</v>
      </c>
      <c r="E261" s="795">
        <v>0</v>
      </c>
      <c r="F261" s="1081">
        <v>0</v>
      </c>
      <c r="G261" s="795">
        <v>0</v>
      </c>
      <c r="H261" s="795">
        <v>0</v>
      </c>
    </row>
    <row r="262" spans="1:8" s="796" customFormat="1" ht="21" customHeight="1" x14ac:dyDescent="0.2">
      <c r="A262" s="797">
        <v>2200</v>
      </c>
      <c r="B262" s="798" t="s">
        <v>1516</v>
      </c>
      <c r="C262" s="795">
        <v>154120</v>
      </c>
      <c r="D262" s="795">
        <v>17921.18</v>
      </c>
      <c r="E262" s="795">
        <v>172041.18</v>
      </c>
      <c r="F262" s="1081">
        <v>172041.18</v>
      </c>
      <c r="G262" s="795">
        <v>115777.29000000001</v>
      </c>
      <c r="H262" s="795">
        <v>0</v>
      </c>
    </row>
    <row r="263" spans="1:8" s="796" customFormat="1" ht="21" customHeight="1" x14ac:dyDescent="0.2">
      <c r="A263" s="797">
        <v>221</v>
      </c>
      <c r="B263" s="798" t="s">
        <v>1517</v>
      </c>
      <c r="C263" s="795">
        <v>146800</v>
      </c>
      <c r="D263" s="795">
        <v>23556.77</v>
      </c>
      <c r="E263" s="795">
        <v>170356.77</v>
      </c>
      <c r="F263" s="1081">
        <v>170356.77</v>
      </c>
      <c r="G263" s="795">
        <v>114092.88</v>
      </c>
      <c r="H263" s="795">
        <v>0</v>
      </c>
    </row>
    <row r="264" spans="1:8" s="796" customFormat="1" ht="21" customHeight="1" x14ac:dyDescent="0.2">
      <c r="A264" s="797">
        <v>22101</v>
      </c>
      <c r="B264" s="798" t="s">
        <v>1518</v>
      </c>
      <c r="C264" s="795">
        <v>113200</v>
      </c>
      <c r="D264" s="795">
        <v>-718.41</v>
      </c>
      <c r="E264" s="795">
        <v>112481.59</v>
      </c>
      <c r="F264" s="1081">
        <v>112481.59</v>
      </c>
      <c r="G264" s="795">
        <v>69717.899999999994</v>
      </c>
      <c r="H264" s="795">
        <v>0</v>
      </c>
    </row>
    <row r="265" spans="1:8" s="796" customFormat="1" ht="21" customHeight="1" x14ac:dyDescent="0.2">
      <c r="A265" s="797">
        <v>22106</v>
      </c>
      <c r="B265" s="798" t="s">
        <v>1520</v>
      </c>
      <c r="C265" s="795">
        <v>33600</v>
      </c>
      <c r="D265" s="795">
        <v>24275.18</v>
      </c>
      <c r="E265" s="795">
        <v>57875.18</v>
      </c>
      <c r="F265" s="1081">
        <v>57875.18</v>
      </c>
      <c r="G265" s="795">
        <v>44374.98</v>
      </c>
      <c r="H265" s="795">
        <v>0</v>
      </c>
    </row>
    <row r="266" spans="1:8" s="796" customFormat="1" ht="21" customHeight="1" x14ac:dyDescent="0.2">
      <c r="A266" s="797">
        <v>223</v>
      </c>
      <c r="B266" s="798" t="s">
        <v>1523</v>
      </c>
      <c r="C266" s="795">
        <v>7320</v>
      </c>
      <c r="D266" s="795">
        <v>-5635.59</v>
      </c>
      <c r="E266" s="795">
        <v>1684.4099999999999</v>
      </c>
      <c r="F266" s="1081">
        <v>1684.41</v>
      </c>
      <c r="G266" s="795">
        <v>1684.41</v>
      </c>
      <c r="H266" s="795">
        <v>0</v>
      </c>
    </row>
    <row r="267" spans="1:8" s="796" customFormat="1" ht="21" customHeight="1" x14ac:dyDescent="0.2">
      <c r="A267" s="797">
        <v>22301</v>
      </c>
      <c r="B267" s="798" t="s">
        <v>1524</v>
      </c>
      <c r="C267" s="795">
        <v>7320</v>
      </c>
      <c r="D267" s="795">
        <v>-5635.59</v>
      </c>
      <c r="E267" s="795">
        <v>1684.4099999999999</v>
      </c>
      <c r="F267" s="1081">
        <v>1684.41</v>
      </c>
      <c r="G267" s="795">
        <v>1684.41</v>
      </c>
      <c r="H267" s="795">
        <v>0</v>
      </c>
    </row>
    <row r="268" spans="1:8" s="796" customFormat="1" ht="21" customHeight="1" x14ac:dyDescent="0.2">
      <c r="A268" s="797">
        <v>2400</v>
      </c>
      <c r="B268" s="798" t="s">
        <v>1528</v>
      </c>
      <c r="C268" s="795">
        <v>33200</v>
      </c>
      <c r="D268" s="795">
        <v>-5487.07</v>
      </c>
      <c r="E268" s="795">
        <v>27712.93</v>
      </c>
      <c r="F268" s="1081">
        <v>27712.93</v>
      </c>
      <c r="G268" s="795">
        <v>27712.93</v>
      </c>
      <c r="H268" s="795">
        <v>0</v>
      </c>
    </row>
    <row r="269" spans="1:8" s="796" customFormat="1" ht="21" customHeight="1" x14ac:dyDescent="0.2">
      <c r="A269" s="797">
        <v>242</v>
      </c>
      <c r="B269" s="798" t="s">
        <v>290</v>
      </c>
      <c r="C269" s="795">
        <v>0</v>
      </c>
      <c r="D269" s="795">
        <v>320.04000000000002</v>
      </c>
      <c r="E269" s="795">
        <v>320.04000000000002</v>
      </c>
      <c r="F269" s="1081">
        <v>320.04000000000002</v>
      </c>
      <c r="G269" s="795">
        <v>320.04000000000002</v>
      </c>
      <c r="H269" s="795">
        <v>0</v>
      </c>
    </row>
    <row r="270" spans="1:8" s="796" customFormat="1" ht="21" customHeight="1" x14ac:dyDescent="0.2">
      <c r="A270" s="797">
        <v>24201</v>
      </c>
      <c r="B270" s="798" t="s">
        <v>1529</v>
      </c>
      <c r="C270" s="795">
        <v>0</v>
      </c>
      <c r="D270" s="795">
        <v>320.04000000000002</v>
      </c>
      <c r="E270" s="795">
        <v>320.04000000000002</v>
      </c>
      <c r="F270" s="1081">
        <v>320.04000000000002</v>
      </c>
      <c r="G270" s="795">
        <v>320.04000000000002</v>
      </c>
      <c r="H270" s="795">
        <v>0</v>
      </c>
    </row>
    <row r="271" spans="1:8" s="796" customFormat="1" ht="21" customHeight="1" x14ac:dyDescent="0.2">
      <c r="A271" s="797">
        <v>244</v>
      </c>
      <c r="B271" s="798" t="s">
        <v>1530</v>
      </c>
      <c r="C271" s="795">
        <v>0</v>
      </c>
      <c r="D271" s="795">
        <v>3702.16</v>
      </c>
      <c r="E271" s="795">
        <v>3702.16</v>
      </c>
      <c r="F271" s="1081">
        <v>3702.16</v>
      </c>
      <c r="G271" s="795">
        <v>3702.16</v>
      </c>
      <c r="H271" s="795">
        <v>0</v>
      </c>
    </row>
    <row r="272" spans="1:8" s="796" customFormat="1" ht="21" customHeight="1" x14ac:dyDescent="0.2">
      <c r="A272" s="797">
        <v>24401</v>
      </c>
      <c r="B272" s="798" t="s">
        <v>1531</v>
      </c>
      <c r="C272" s="795">
        <v>0</v>
      </c>
      <c r="D272" s="795">
        <v>3702.16</v>
      </c>
      <c r="E272" s="795">
        <v>3702.16</v>
      </c>
      <c r="F272" s="1081">
        <v>3702.16</v>
      </c>
      <c r="G272" s="795">
        <v>3702.16</v>
      </c>
      <c r="H272" s="795">
        <v>0</v>
      </c>
    </row>
    <row r="273" spans="1:8" s="796" customFormat="1" ht="21" customHeight="1" x14ac:dyDescent="0.2">
      <c r="A273" s="797">
        <v>246</v>
      </c>
      <c r="B273" s="798" t="s">
        <v>292</v>
      </c>
      <c r="C273" s="795">
        <v>12000</v>
      </c>
      <c r="D273" s="795">
        <v>-3575.92</v>
      </c>
      <c r="E273" s="795">
        <v>8424.08</v>
      </c>
      <c r="F273" s="1081">
        <v>8424.08</v>
      </c>
      <c r="G273" s="795">
        <v>8424.08</v>
      </c>
      <c r="H273" s="795">
        <v>0</v>
      </c>
    </row>
    <row r="274" spans="1:8" s="796" customFormat="1" ht="21" customHeight="1" x14ac:dyDescent="0.2">
      <c r="A274" s="797">
        <v>24601</v>
      </c>
      <c r="B274" s="798" t="s">
        <v>1532</v>
      </c>
      <c r="C274" s="795">
        <v>12000</v>
      </c>
      <c r="D274" s="795">
        <v>-3575.92</v>
      </c>
      <c r="E274" s="795">
        <v>8424.08</v>
      </c>
      <c r="F274" s="1081">
        <v>8424.08</v>
      </c>
      <c r="G274" s="795">
        <v>8424.08</v>
      </c>
      <c r="H274" s="795">
        <v>0</v>
      </c>
    </row>
    <row r="275" spans="1:8" s="796" customFormat="1" ht="21" customHeight="1" x14ac:dyDescent="0.2">
      <c r="A275" s="797">
        <v>247</v>
      </c>
      <c r="B275" s="798" t="s">
        <v>1533</v>
      </c>
      <c r="C275" s="795">
        <v>0</v>
      </c>
      <c r="D275" s="795">
        <v>211.48</v>
      </c>
      <c r="E275" s="795">
        <v>211.48</v>
      </c>
      <c r="F275" s="1081">
        <v>211.48</v>
      </c>
      <c r="G275" s="795">
        <v>211.48</v>
      </c>
      <c r="H275" s="795">
        <v>0</v>
      </c>
    </row>
    <row r="276" spans="1:8" s="796" customFormat="1" ht="21" customHeight="1" x14ac:dyDescent="0.2">
      <c r="A276" s="797">
        <v>24701</v>
      </c>
      <c r="B276" s="798" t="s">
        <v>1534</v>
      </c>
      <c r="C276" s="795">
        <v>0</v>
      </c>
      <c r="D276" s="795">
        <v>211.48</v>
      </c>
      <c r="E276" s="795">
        <v>211.48</v>
      </c>
      <c r="F276" s="1081">
        <v>211.48</v>
      </c>
      <c r="G276" s="795">
        <v>211.48</v>
      </c>
      <c r="H276" s="795">
        <v>0</v>
      </c>
    </row>
    <row r="277" spans="1:8" s="796" customFormat="1" ht="21" customHeight="1" x14ac:dyDescent="0.2">
      <c r="A277" s="797">
        <v>249</v>
      </c>
      <c r="B277" s="798" t="s">
        <v>1535</v>
      </c>
      <c r="C277" s="795">
        <v>21200</v>
      </c>
      <c r="D277" s="795">
        <v>-6144.83</v>
      </c>
      <c r="E277" s="795">
        <v>15055.17</v>
      </c>
      <c r="F277" s="1081">
        <v>15055.17</v>
      </c>
      <c r="G277" s="795">
        <v>15055.17</v>
      </c>
      <c r="H277" s="795">
        <v>0</v>
      </c>
    </row>
    <row r="278" spans="1:8" s="796" customFormat="1" ht="21" customHeight="1" x14ac:dyDescent="0.2">
      <c r="A278" s="797">
        <v>24901</v>
      </c>
      <c r="B278" s="798" t="s">
        <v>1536</v>
      </c>
      <c r="C278" s="795">
        <v>21200</v>
      </c>
      <c r="D278" s="795">
        <v>-6144.83</v>
      </c>
      <c r="E278" s="795">
        <v>15055.17</v>
      </c>
      <c r="F278" s="1081">
        <v>15055.17</v>
      </c>
      <c r="G278" s="795">
        <v>15055.17</v>
      </c>
      <c r="H278" s="795">
        <v>0</v>
      </c>
    </row>
    <row r="279" spans="1:8" s="796" customFormat="1" ht="21" customHeight="1" x14ac:dyDescent="0.2">
      <c r="A279" s="797">
        <v>2500</v>
      </c>
      <c r="B279" s="798" t="s">
        <v>1537</v>
      </c>
      <c r="C279" s="795">
        <v>0</v>
      </c>
      <c r="D279" s="795">
        <v>226.01</v>
      </c>
      <c r="E279" s="795">
        <v>226.01</v>
      </c>
      <c r="F279" s="1081">
        <v>226.01</v>
      </c>
      <c r="G279" s="795">
        <v>226.01</v>
      </c>
      <c r="H279" s="795">
        <v>0</v>
      </c>
    </row>
    <row r="280" spans="1:8" s="796" customFormat="1" ht="21" customHeight="1" x14ac:dyDescent="0.2">
      <c r="A280" s="797">
        <v>253</v>
      </c>
      <c r="B280" s="798" t="s">
        <v>294</v>
      </c>
      <c r="C280" s="795">
        <v>0</v>
      </c>
      <c r="D280" s="795">
        <v>226.01</v>
      </c>
      <c r="E280" s="795">
        <v>226.01</v>
      </c>
      <c r="F280" s="1081">
        <v>226.01</v>
      </c>
      <c r="G280" s="795">
        <v>226.01</v>
      </c>
      <c r="H280" s="795">
        <v>0</v>
      </c>
    </row>
    <row r="281" spans="1:8" s="796" customFormat="1" ht="21" customHeight="1" x14ac:dyDescent="0.2">
      <c r="A281" s="797">
        <v>25301</v>
      </c>
      <c r="B281" s="798" t="s">
        <v>1538</v>
      </c>
      <c r="C281" s="795">
        <v>0</v>
      </c>
      <c r="D281" s="795">
        <v>226.01</v>
      </c>
      <c r="E281" s="795">
        <v>226.01</v>
      </c>
      <c r="F281" s="1081">
        <v>226.01</v>
      </c>
      <c r="G281" s="795">
        <v>226.01</v>
      </c>
      <c r="H281" s="795">
        <v>0</v>
      </c>
    </row>
    <row r="282" spans="1:8" s="796" customFormat="1" ht="21" customHeight="1" x14ac:dyDescent="0.2">
      <c r="A282" s="797">
        <v>2600</v>
      </c>
      <c r="B282" s="798" t="s">
        <v>1539</v>
      </c>
      <c r="C282" s="795">
        <v>744000</v>
      </c>
      <c r="D282" s="795">
        <v>-275693.3</v>
      </c>
      <c r="E282" s="795">
        <v>468306.7</v>
      </c>
      <c r="F282" s="1081">
        <v>468306.7</v>
      </c>
      <c r="G282" s="795">
        <v>445648.10000000003</v>
      </c>
      <c r="H282" s="795">
        <v>0</v>
      </c>
    </row>
    <row r="283" spans="1:8" s="796" customFormat="1" ht="21" customHeight="1" x14ac:dyDescent="0.2">
      <c r="A283" s="797">
        <v>261</v>
      </c>
      <c r="B283" s="798" t="s">
        <v>1539</v>
      </c>
      <c r="C283" s="795">
        <v>744000</v>
      </c>
      <c r="D283" s="795">
        <v>-275693.3</v>
      </c>
      <c r="E283" s="795">
        <v>468306.7</v>
      </c>
      <c r="F283" s="1081">
        <v>468306.7</v>
      </c>
      <c r="G283" s="795">
        <v>445648.10000000003</v>
      </c>
      <c r="H283" s="795">
        <v>0</v>
      </c>
    </row>
    <row r="284" spans="1:8" s="796" customFormat="1" ht="21" customHeight="1" x14ac:dyDescent="0.2">
      <c r="A284" s="797">
        <v>26101</v>
      </c>
      <c r="B284" s="798" t="s">
        <v>118</v>
      </c>
      <c r="C284" s="795">
        <v>741600</v>
      </c>
      <c r="D284" s="795">
        <v>-273474.26</v>
      </c>
      <c r="E284" s="795">
        <v>468125.74</v>
      </c>
      <c r="F284" s="1081">
        <v>468125.74</v>
      </c>
      <c r="G284" s="795">
        <v>445467.14</v>
      </c>
      <c r="H284" s="795">
        <v>0</v>
      </c>
    </row>
    <row r="285" spans="1:8" s="796" customFormat="1" ht="21" customHeight="1" x14ac:dyDescent="0.2">
      <c r="A285" s="797">
        <v>26102</v>
      </c>
      <c r="B285" s="798" t="s">
        <v>119</v>
      </c>
      <c r="C285" s="795">
        <v>2400</v>
      </c>
      <c r="D285" s="795">
        <v>-2219.04</v>
      </c>
      <c r="E285" s="795">
        <v>180.96000000000004</v>
      </c>
      <c r="F285" s="1081">
        <v>180.96</v>
      </c>
      <c r="G285" s="795">
        <v>180.96</v>
      </c>
      <c r="H285" s="795">
        <v>0</v>
      </c>
    </row>
    <row r="286" spans="1:8" s="796" customFormat="1" ht="21" customHeight="1" x14ac:dyDescent="0.2">
      <c r="A286" s="797">
        <v>2700</v>
      </c>
      <c r="B286" s="798" t="s">
        <v>1540</v>
      </c>
      <c r="C286" s="795">
        <v>27847.919999999998</v>
      </c>
      <c r="D286" s="795">
        <v>-11017.94</v>
      </c>
      <c r="E286" s="795">
        <v>16829.98</v>
      </c>
      <c r="F286" s="1081">
        <v>16829.98</v>
      </c>
      <c r="G286" s="795">
        <v>982.06</v>
      </c>
      <c r="H286" s="795">
        <v>0</v>
      </c>
    </row>
    <row r="287" spans="1:8" s="796" customFormat="1" ht="21" customHeight="1" x14ac:dyDescent="0.2">
      <c r="A287" s="797">
        <v>271</v>
      </c>
      <c r="B287" s="798" t="s">
        <v>250</v>
      </c>
      <c r="C287" s="795">
        <v>15847.92</v>
      </c>
      <c r="D287" s="795">
        <v>0</v>
      </c>
      <c r="E287" s="795">
        <v>15847.92</v>
      </c>
      <c r="F287" s="1081">
        <v>15847.92</v>
      </c>
      <c r="G287" s="795">
        <v>0</v>
      </c>
      <c r="H287" s="795">
        <v>0</v>
      </c>
    </row>
    <row r="288" spans="1:8" s="796" customFormat="1" ht="21" customHeight="1" x14ac:dyDescent="0.2">
      <c r="A288" s="797">
        <v>27101</v>
      </c>
      <c r="B288" s="798" t="s">
        <v>120</v>
      </c>
      <c r="C288" s="795">
        <v>15847.92</v>
      </c>
      <c r="D288" s="795">
        <v>0</v>
      </c>
      <c r="E288" s="795">
        <v>15847.92</v>
      </c>
      <c r="F288" s="1081">
        <v>15847.92</v>
      </c>
      <c r="G288" s="795">
        <v>0</v>
      </c>
      <c r="H288" s="795">
        <v>0</v>
      </c>
    </row>
    <row r="289" spans="1:8" s="796" customFormat="1" ht="21" customHeight="1" x14ac:dyDescent="0.2">
      <c r="A289" s="797">
        <v>272</v>
      </c>
      <c r="B289" s="798" t="s">
        <v>1541</v>
      </c>
      <c r="C289" s="795">
        <v>12000</v>
      </c>
      <c r="D289" s="795">
        <v>-11017.94</v>
      </c>
      <c r="E289" s="795">
        <v>982.05999999999949</v>
      </c>
      <c r="F289" s="1081">
        <v>982.06</v>
      </c>
      <c r="G289" s="795">
        <v>982.06</v>
      </c>
      <c r="H289" s="795">
        <v>0</v>
      </c>
    </row>
    <row r="290" spans="1:8" s="796" customFormat="1" ht="21" customHeight="1" x14ac:dyDescent="0.2">
      <c r="A290" s="797">
        <v>27201</v>
      </c>
      <c r="B290" s="798" t="s">
        <v>1542</v>
      </c>
      <c r="C290" s="795">
        <v>12000</v>
      </c>
      <c r="D290" s="795">
        <v>-11017.94</v>
      </c>
      <c r="E290" s="795">
        <v>982.05999999999949</v>
      </c>
      <c r="F290" s="1081">
        <v>982.06</v>
      </c>
      <c r="G290" s="795">
        <v>982.06</v>
      </c>
      <c r="H290" s="795">
        <v>0</v>
      </c>
    </row>
    <row r="291" spans="1:8" s="796" customFormat="1" ht="21" customHeight="1" x14ac:dyDescent="0.2">
      <c r="A291" s="797">
        <v>2900</v>
      </c>
      <c r="B291" s="798" t="s">
        <v>1548</v>
      </c>
      <c r="C291" s="795">
        <v>56400</v>
      </c>
      <c r="D291" s="795">
        <v>23041.870000000003</v>
      </c>
      <c r="E291" s="795">
        <v>79441.87</v>
      </c>
      <c r="F291" s="1081">
        <v>79441.87</v>
      </c>
      <c r="G291" s="795">
        <v>79441.87</v>
      </c>
      <c r="H291" s="795">
        <v>0</v>
      </c>
    </row>
    <row r="292" spans="1:8" s="796" customFormat="1" ht="21" customHeight="1" x14ac:dyDescent="0.2">
      <c r="A292" s="797">
        <v>291</v>
      </c>
      <c r="B292" s="798" t="s">
        <v>169</v>
      </c>
      <c r="C292" s="795">
        <v>15000</v>
      </c>
      <c r="D292" s="795">
        <v>-10485.209999999999</v>
      </c>
      <c r="E292" s="795">
        <v>4514.7900000000009</v>
      </c>
      <c r="F292" s="1081">
        <v>4514.79</v>
      </c>
      <c r="G292" s="795">
        <v>4514.79</v>
      </c>
      <c r="H292" s="795">
        <v>0</v>
      </c>
    </row>
    <row r="293" spans="1:8" s="796" customFormat="1" ht="21" customHeight="1" x14ac:dyDescent="0.2">
      <c r="A293" s="797">
        <v>29101</v>
      </c>
      <c r="B293" s="798" t="s">
        <v>121</v>
      </c>
      <c r="C293" s="795">
        <v>15000</v>
      </c>
      <c r="D293" s="795">
        <v>-10485.209999999999</v>
      </c>
      <c r="E293" s="795">
        <v>4514.7900000000009</v>
      </c>
      <c r="F293" s="1081">
        <v>4514.79</v>
      </c>
      <c r="G293" s="795">
        <v>4514.79</v>
      </c>
      <c r="H293" s="795">
        <v>0</v>
      </c>
    </row>
    <row r="294" spans="1:8" s="796" customFormat="1" ht="21" customHeight="1" x14ac:dyDescent="0.2">
      <c r="A294" s="797">
        <v>292</v>
      </c>
      <c r="B294" s="798" t="s">
        <v>1549</v>
      </c>
      <c r="C294" s="795">
        <v>22400</v>
      </c>
      <c r="D294" s="795">
        <v>-19062.13</v>
      </c>
      <c r="E294" s="795">
        <v>3337.869999999999</v>
      </c>
      <c r="F294" s="1081">
        <v>3337.87</v>
      </c>
      <c r="G294" s="795">
        <v>3337.87</v>
      </c>
      <c r="H294" s="795">
        <v>0</v>
      </c>
    </row>
    <row r="295" spans="1:8" s="796" customFormat="1" ht="21" customHeight="1" x14ac:dyDescent="0.2">
      <c r="A295" s="797">
        <v>29201</v>
      </c>
      <c r="B295" s="798" t="s">
        <v>1550</v>
      </c>
      <c r="C295" s="795">
        <v>22400</v>
      </c>
      <c r="D295" s="795">
        <v>-19062.13</v>
      </c>
      <c r="E295" s="795">
        <v>3337.869999999999</v>
      </c>
      <c r="F295" s="1081">
        <v>3337.87</v>
      </c>
      <c r="G295" s="795">
        <v>3337.87</v>
      </c>
      <c r="H295" s="795">
        <v>0</v>
      </c>
    </row>
    <row r="296" spans="1:8" s="796" customFormat="1" ht="21" customHeight="1" x14ac:dyDescent="0.2">
      <c r="A296" s="797">
        <v>294</v>
      </c>
      <c r="B296" s="798" t="s">
        <v>1552</v>
      </c>
      <c r="C296" s="795">
        <v>0</v>
      </c>
      <c r="D296" s="795">
        <v>25426.880000000001</v>
      </c>
      <c r="E296" s="795">
        <v>25426.880000000001</v>
      </c>
      <c r="F296" s="1081">
        <v>25426.880000000001</v>
      </c>
      <c r="G296" s="795">
        <v>25426.880000000001</v>
      </c>
      <c r="H296" s="795">
        <v>0</v>
      </c>
    </row>
    <row r="297" spans="1:8" s="796" customFormat="1" ht="21" customHeight="1" x14ac:dyDescent="0.2">
      <c r="A297" s="797">
        <v>29401</v>
      </c>
      <c r="B297" s="798" t="s">
        <v>1550</v>
      </c>
      <c r="C297" s="795">
        <v>0</v>
      </c>
      <c r="D297" s="795">
        <v>25426.880000000001</v>
      </c>
      <c r="E297" s="795">
        <v>25426.880000000001</v>
      </c>
      <c r="F297" s="1081">
        <v>25426.880000000001</v>
      </c>
      <c r="G297" s="795">
        <v>25426.880000000001</v>
      </c>
      <c r="H297" s="795">
        <v>0</v>
      </c>
    </row>
    <row r="298" spans="1:8" s="796" customFormat="1" ht="21" customHeight="1" x14ac:dyDescent="0.2">
      <c r="A298" s="797">
        <v>296</v>
      </c>
      <c r="B298" s="798" t="s">
        <v>1553</v>
      </c>
      <c r="C298" s="795">
        <v>19000</v>
      </c>
      <c r="D298" s="795">
        <v>27162.33</v>
      </c>
      <c r="E298" s="795">
        <v>46162.33</v>
      </c>
      <c r="F298" s="1081">
        <v>46162.33</v>
      </c>
      <c r="G298" s="795">
        <v>46162.33</v>
      </c>
      <c r="H298" s="795">
        <v>0</v>
      </c>
    </row>
    <row r="299" spans="1:8" s="796" customFormat="1" ht="21" customHeight="1" x14ac:dyDescent="0.2">
      <c r="A299" s="797">
        <v>29601</v>
      </c>
      <c r="B299" s="798" t="s">
        <v>1550</v>
      </c>
      <c r="C299" s="795">
        <v>19000</v>
      </c>
      <c r="D299" s="795">
        <v>27162.33</v>
      </c>
      <c r="E299" s="795">
        <v>46162.33</v>
      </c>
      <c r="F299" s="1081">
        <v>46162.33</v>
      </c>
      <c r="G299" s="795">
        <v>46162.33</v>
      </c>
      <c r="H299" s="795">
        <v>0</v>
      </c>
    </row>
    <row r="300" spans="1:8" s="789" customFormat="1" ht="21" customHeight="1" x14ac:dyDescent="0.2">
      <c r="A300" s="790">
        <v>3000</v>
      </c>
      <c r="B300" s="791" t="s">
        <v>163</v>
      </c>
      <c r="C300" s="792">
        <v>9351052.7599999998</v>
      </c>
      <c r="D300" s="792">
        <v>269576.18</v>
      </c>
      <c r="E300" s="792">
        <v>9620628.9399999995</v>
      </c>
      <c r="F300" s="1080">
        <v>9335916.4000000004</v>
      </c>
      <c r="G300" s="792">
        <v>5002748.08</v>
      </c>
      <c r="H300" s="792">
        <v>284712.53999999911</v>
      </c>
    </row>
    <row r="301" spans="1:8" s="796" customFormat="1" ht="21" customHeight="1" x14ac:dyDescent="0.2">
      <c r="A301" s="797">
        <v>3100</v>
      </c>
      <c r="B301" s="798" t="s">
        <v>1556</v>
      </c>
      <c r="C301" s="795">
        <v>207000</v>
      </c>
      <c r="D301" s="795">
        <v>-9464.25</v>
      </c>
      <c r="E301" s="795">
        <v>197535.75</v>
      </c>
      <c r="F301" s="1081">
        <v>197383.59000000003</v>
      </c>
      <c r="G301" s="795">
        <v>150798.40000000002</v>
      </c>
      <c r="H301" s="795">
        <v>152.15999999997439</v>
      </c>
    </row>
    <row r="302" spans="1:8" s="796" customFormat="1" ht="21" customHeight="1" x14ac:dyDescent="0.2">
      <c r="A302" s="797">
        <v>311</v>
      </c>
      <c r="B302" s="798" t="s">
        <v>170</v>
      </c>
      <c r="C302" s="795">
        <v>80000</v>
      </c>
      <c r="D302" s="795">
        <v>-4367.74</v>
      </c>
      <c r="E302" s="795">
        <v>75632.259999999995</v>
      </c>
      <c r="F302" s="1081">
        <v>75480.100000000006</v>
      </c>
      <c r="G302" s="795">
        <v>69250.600000000006</v>
      </c>
      <c r="H302" s="795">
        <v>152.15999999998894</v>
      </c>
    </row>
    <row r="303" spans="1:8" s="796" customFormat="1" ht="21" customHeight="1" x14ac:dyDescent="0.2">
      <c r="A303" s="797">
        <v>31101</v>
      </c>
      <c r="B303" s="798" t="s">
        <v>1557</v>
      </c>
      <c r="C303" s="795">
        <v>80000</v>
      </c>
      <c r="D303" s="795">
        <v>-4367.74</v>
      </c>
      <c r="E303" s="795">
        <v>75632.259999999995</v>
      </c>
      <c r="F303" s="1081">
        <v>75480.100000000006</v>
      </c>
      <c r="G303" s="795">
        <v>69250.600000000006</v>
      </c>
      <c r="H303" s="795">
        <v>152.15999999998894</v>
      </c>
    </row>
    <row r="304" spans="1:8" s="796" customFormat="1" ht="21" customHeight="1" x14ac:dyDescent="0.2">
      <c r="A304" s="797">
        <v>314</v>
      </c>
      <c r="B304" s="798" t="s">
        <v>171</v>
      </c>
      <c r="C304" s="795">
        <v>93000</v>
      </c>
      <c r="D304" s="795">
        <v>-3426.27</v>
      </c>
      <c r="E304" s="795">
        <v>89573.73</v>
      </c>
      <c r="F304" s="1081">
        <v>89573.73</v>
      </c>
      <c r="G304" s="795">
        <v>59910.78</v>
      </c>
      <c r="H304" s="795">
        <v>0</v>
      </c>
    </row>
    <row r="305" spans="1:8" s="796" customFormat="1" ht="21" customHeight="1" x14ac:dyDescent="0.2">
      <c r="A305" s="797">
        <v>31401</v>
      </c>
      <c r="B305" s="798" t="s">
        <v>1558</v>
      </c>
      <c r="C305" s="795">
        <v>93000</v>
      </c>
      <c r="D305" s="795">
        <v>-3426.27</v>
      </c>
      <c r="E305" s="795">
        <v>89573.73</v>
      </c>
      <c r="F305" s="1081">
        <v>89573.73</v>
      </c>
      <c r="G305" s="795">
        <v>59910.78</v>
      </c>
      <c r="H305" s="795">
        <v>0</v>
      </c>
    </row>
    <row r="306" spans="1:8" s="796" customFormat="1" ht="21" customHeight="1" x14ac:dyDescent="0.2">
      <c r="A306" s="797">
        <v>317</v>
      </c>
      <c r="B306" s="798" t="s">
        <v>1560</v>
      </c>
      <c r="C306" s="795">
        <v>30000</v>
      </c>
      <c r="D306" s="795">
        <v>1940.87</v>
      </c>
      <c r="E306" s="795">
        <v>31940.87</v>
      </c>
      <c r="F306" s="1081">
        <v>31940.87</v>
      </c>
      <c r="G306" s="795">
        <v>21248.13</v>
      </c>
      <c r="H306" s="795">
        <v>0</v>
      </c>
    </row>
    <row r="307" spans="1:8" s="796" customFormat="1" ht="21" customHeight="1" x14ac:dyDescent="0.2">
      <c r="A307" s="797">
        <v>31701</v>
      </c>
      <c r="B307" s="798" t="s">
        <v>1561</v>
      </c>
      <c r="C307" s="795">
        <v>30000</v>
      </c>
      <c r="D307" s="795">
        <v>1940.87</v>
      </c>
      <c r="E307" s="795">
        <v>31940.87</v>
      </c>
      <c r="F307" s="1081">
        <v>31940.87</v>
      </c>
      <c r="G307" s="795">
        <v>21248.13</v>
      </c>
      <c r="H307" s="795">
        <v>0</v>
      </c>
    </row>
    <row r="308" spans="1:8" s="796" customFormat="1" ht="21" customHeight="1" x14ac:dyDescent="0.2">
      <c r="A308" s="797">
        <v>318</v>
      </c>
      <c r="B308" s="798" t="s">
        <v>173</v>
      </c>
      <c r="C308" s="795">
        <v>4000</v>
      </c>
      <c r="D308" s="795">
        <v>-3611.11</v>
      </c>
      <c r="E308" s="795">
        <v>388.88999999999987</v>
      </c>
      <c r="F308" s="1081">
        <v>388.89</v>
      </c>
      <c r="G308" s="795">
        <v>388.89</v>
      </c>
      <c r="H308" s="795">
        <v>0</v>
      </c>
    </row>
    <row r="309" spans="1:8" s="796" customFormat="1" ht="21" customHeight="1" x14ac:dyDescent="0.2">
      <c r="A309" s="797">
        <v>31811</v>
      </c>
      <c r="B309" s="798" t="s">
        <v>122</v>
      </c>
      <c r="C309" s="795">
        <v>4000</v>
      </c>
      <c r="D309" s="795">
        <v>-3611.11</v>
      </c>
      <c r="E309" s="795">
        <v>388.88999999999987</v>
      </c>
      <c r="F309" s="1081">
        <v>388.89</v>
      </c>
      <c r="G309" s="795">
        <v>388.89</v>
      </c>
      <c r="H309" s="795">
        <v>0</v>
      </c>
    </row>
    <row r="310" spans="1:8" s="796" customFormat="1" ht="21" customHeight="1" x14ac:dyDescent="0.2">
      <c r="A310" s="797">
        <v>3200</v>
      </c>
      <c r="B310" s="798" t="s">
        <v>1562</v>
      </c>
      <c r="C310" s="795">
        <v>265852.76</v>
      </c>
      <c r="D310" s="795">
        <v>-96747.959999999992</v>
      </c>
      <c r="E310" s="795">
        <v>169104.8</v>
      </c>
      <c r="F310" s="1081">
        <v>169104.8</v>
      </c>
      <c r="G310" s="795">
        <v>61445.2</v>
      </c>
      <c r="H310" s="795">
        <v>0</v>
      </c>
    </row>
    <row r="311" spans="1:8" s="796" customFormat="1" ht="21" customHeight="1" x14ac:dyDescent="0.2">
      <c r="A311" s="797">
        <v>322</v>
      </c>
      <c r="B311" s="798" t="s">
        <v>175</v>
      </c>
      <c r="C311" s="795">
        <v>173304</v>
      </c>
      <c r="D311" s="795">
        <v>-64148</v>
      </c>
      <c r="E311" s="795">
        <v>109156</v>
      </c>
      <c r="F311" s="1081">
        <v>109156</v>
      </c>
      <c r="G311" s="795">
        <v>14152</v>
      </c>
      <c r="H311" s="795">
        <v>0</v>
      </c>
    </row>
    <row r="312" spans="1:8" s="796" customFormat="1" ht="21" customHeight="1" x14ac:dyDescent="0.2">
      <c r="A312" s="797">
        <v>32201</v>
      </c>
      <c r="B312" s="798" t="s">
        <v>124</v>
      </c>
      <c r="C312" s="795">
        <v>173304</v>
      </c>
      <c r="D312" s="795">
        <v>-64148</v>
      </c>
      <c r="E312" s="795">
        <v>109156</v>
      </c>
      <c r="F312" s="1081">
        <v>109156</v>
      </c>
      <c r="G312" s="795">
        <v>14152</v>
      </c>
      <c r="H312" s="795">
        <v>0</v>
      </c>
    </row>
    <row r="313" spans="1:8" s="796" customFormat="1" ht="21" customHeight="1" x14ac:dyDescent="0.2">
      <c r="A313" s="797">
        <v>323</v>
      </c>
      <c r="B313" s="798" t="s">
        <v>1563</v>
      </c>
      <c r="C313" s="795">
        <v>42548.76</v>
      </c>
      <c r="D313" s="795">
        <v>1160.04</v>
      </c>
      <c r="E313" s="795">
        <v>43708.800000000003</v>
      </c>
      <c r="F313" s="1081">
        <v>43708.800000000003</v>
      </c>
      <c r="G313" s="795">
        <v>31053.200000000001</v>
      </c>
      <c r="H313" s="795">
        <v>0</v>
      </c>
    </row>
    <row r="314" spans="1:8" s="796" customFormat="1" ht="21" customHeight="1" x14ac:dyDescent="0.2">
      <c r="A314" s="797">
        <v>32301</v>
      </c>
      <c r="B314" s="798" t="s">
        <v>1564</v>
      </c>
      <c r="C314" s="795">
        <v>42548.76</v>
      </c>
      <c r="D314" s="795">
        <v>1160.04</v>
      </c>
      <c r="E314" s="795">
        <v>43708.800000000003</v>
      </c>
      <c r="F314" s="1081">
        <v>43708.800000000003</v>
      </c>
      <c r="G314" s="795">
        <v>31053.200000000001</v>
      </c>
      <c r="H314" s="795">
        <v>0</v>
      </c>
    </row>
    <row r="315" spans="1:8" s="796" customFormat="1" ht="21" customHeight="1" x14ac:dyDescent="0.2">
      <c r="A315" s="797">
        <v>325</v>
      </c>
      <c r="B315" s="798" t="s">
        <v>1565</v>
      </c>
      <c r="C315" s="795">
        <v>50000</v>
      </c>
      <c r="D315" s="795">
        <v>-33760</v>
      </c>
      <c r="E315" s="795">
        <v>16240</v>
      </c>
      <c r="F315" s="1081">
        <v>16240</v>
      </c>
      <c r="G315" s="795">
        <v>16240</v>
      </c>
      <c r="H315" s="795">
        <v>0</v>
      </c>
    </row>
    <row r="316" spans="1:8" s="796" customFormat="1" ht="21" customHeight="1" x14ac:dyDescent="0.2">
      <c r="A316" s="797">
        <v>32501</v>
      </c>
      <c r="B316" s="798" t="s">
        <v>1566</v>
      </c>
      <c r="C316" s="795">
        <v>50000</v>
      </c>
      <c r="D316" s="795">
        <v>-33760</v>
      </c>
      <c r="E316" s="795">
        <v>16240</v>
      </c>
      <c r="F316" s="1081">
        <v>16240</v>
      </c>
      <c r="G316" s="795">
        <v>16240</v>
      </c>
      <c r="H316" s="795">
        <v>0</v>
      </c>
    </row>
    <row r="317" spans="1:8" s="796" customFormat="1" ht="21" customHeight="1" x14ac:dyDescent="0.2">
      <c r="A317" s="797">
        <v>3300</v>
      </c>
      <c r="B317" s="798" t="s">
        <v>1569</v>
      </c>
      <c r="C317" s="795">
        <v>963600</v>
      </c>
      <c r="D317" s="795">
        <v>332528.82999999996</v>
      </c>
      <c r="E317" s="795">
        <v>1296128.83</v>
      </c>
      <c r="F317" s="1081">
        <v>1275561.25</v>
      </c>
      <c r="G317" s="795">
        <v>1160721.25</v>
      </c>
      <c r="H317" s="795">
        <v>20567.580000000075</v>
      </c>
    </row>
    <row r="318" spans="1:8" s="796" customFormat="1" ht="21" customHeight="1" x14ac:dyDescent="0.2">
      <c r="A318" s="797">
        <v>331</v>
      </c>
      <c r="B318" s="798" t="s">
        <v>1570</v>
      </c>
      <c r="C318" s="795">
        <v>957600</v>
      </c>
      <c r="D318" s="795">
        <v>199328.83</v>
      </c>
      <c r="E318" s="795">
        <v>1156928.83</v>
      </c>
      <c r="F318" s="1081">
        <v>1136361.25</v>
      </c>
      <c r="G318" s="795">
        <v>1021521.25</v>
      </c>
      <c r="H318" s="795">
        <v>20567.580000000075</v>
      </c>
    </row>
    <row r="319" spans="1:8" s="796" customFormat="1" ht="21" customHeight="1" x14ac:dyDescent="0.2">
      <c r="A319" s="797">
        <v>33101</v>
      </c>
      <c r="B319" s="798" t="s">
        <v>1571</v>
      </c>
      <c r="C319" s="795">
        <v>957600</v>
      </c>
      <c r="D319" s="795">
        <v>199328.83</v>
      </c>
      <c r="E319" s="795">
        <v>1156928.83</v>
      </c>
      <c r="F319" s="1081">
        <v>1136361.25</v>
      </c>
      <c r="G319" s="795">
        <v>1021521.25</v>
      </c>
      <c r="H319" s="795">
        <v>20567.580000000075</v>
      </c>
    </row>
    <row r="320" spans="1:8" s="796" customFormat="1" ht="21" customHeight="1" x14ac:dyDescent="0.2">
      <c r="A320" s="797">
        <v>333</v>
      </c>
      <c r="B320" s="798" t="s">
        <v>1572</v>
      </c>
      <c r="C320" s="795">
        <v>0</v>
      </c>
      <c r="D320" s="795">
        <v>139200</v>
      </c>
      <c r="E320" s="795">
        <v>139200</v>
      </c>
      <c r="F320" s="1081">
        <v>139200</v>
      </c>
      <c r="G320" s="795">
        <v>139200</v>
      </c>
      <c r="H320" s="795">
        <v>0</v>
      </c>
    </row>
    <row r="321" spans="1:8" s="796" customFormat="1" ht="21" customHeight="1" x14ac:dyDescent="0.2">
      <c r="A321" s="797">
        <v>33302</v>
      </c>
      <c r="B321" s="798" t="s">
        <v>1574</v>
      </c>
      <c r="C321" s="795">
        <v>0</v>
      </c>
      <c r="D321" s="795">
        <v>139200</v>
      </c>
      <c r="E321" s="795">
        <v>139200</v>
      </c>
      <c r="F321" s="1081">
        <v>139200</v>
      </c>
      <c r="G321" s="795">
        <v>139200</v>
      </c>
      <c r="H321" s="795">
        <v>0</v>
      </c>
    </row>
    <row r="322" spans="1:8" s="796" customFormat="1" ht="21" customHeight="1" x14ac:dyDescent="0.2">
      <c r="A322" s="797">
        <v>334</v>
      </c>
      <c r="B322" s="798" t="s">
        <v>176</v>
      </c>
      <c r="C322" s="795">
        <v>6000</v>
      </c>
      <c r="D322" s="795">
        <v>-6000</v>
      </c>
      <c r="E322" s="795">
        <v>0</v>
      </c>
      <c r="F322" s="1081">
        <v>0</v>
      </c>
      <c r="G322" s="795">
        <v>0</v>
      </c>
      <c r="H322" s="795">
        <v>0</v>
      </c>
    </row>
    <row r="323" spans="1:8" s="796" customFormat="1" ht="21" customHeight="1" x14ac:dyDescent="0.2">
      <c r="A323" s="797">
        <v>33401</v>
      </c>
      <c r="B323" s="798" t="s">
        <v>1576</v>
      </c>
      <c r="C323" s="795">
        <v>6000</v>
      </c>
      <c r="D323" s="795">
        <v>-6000</v>
      </c>
      <c r="E323" s="795">
        <v>0</v>
      </c>
      <c r="F323" s="1081">
        <v>0</v>
      </c>
      <c r="G323" s="795">
        <v>0</v>
      </c>
      <c r="H323" s="795">
        <v>0</v>
      </c>
    </row>
    <row r="324" spans="1:8" s="796" customFormat="1" ht="21" customHeight="1" x14ac:dyDescent="0.2">
      <c r="A324" s="797">
        <v>3400</v>
      </c>
      <c r="B324" s="798" t="s">
        <v>1582</v>
      </c>
      <c r="C324" s="795">
        <v>19200</v>
      </c>
      <c r="D324" s="795">
        <v>-16661.02</v>
      </c>
      <c r="E324" s="795">
        <v>2538.9799999999996</v>
      </c>
      <c r="F324" s="1081">
        <v>2538.98</v>
      </c>
      <c r="G324" s="795">
        <v>2538.98</v>
      </c>
      <c r="H324" s="795">
        <v>0</v>
      </c>
    </row>
    <row r="325" spans="1:8" s="796" customFormat="1" ht="21" customHeight="1" x14ac:dyDescent="0.2">
      <c r="A325" s="797">
        <v>347</v>
      </c>
      <c r="B325" s="798" t="s">
        <v>179</v>
      </c>
      <c r="C325" s="795">
        <v>19200</v>
      </c>
      <c r="D325" s="795">
        <v>-16661.02</v>
      </c>
      <c r="E325" s="795">
        <v>2538.9799999999996</v>
      </c>
      <c r="F325" s="1081">
        <v>2538.98</v>
      </c>
      <c r="G325" s="795">
        <v>2538.98</v>
      </c>
      <c r="H325" s="795">
        <v>0</v>
      </c>
    </row>
    <row r="326" spans="1:8" s="796" customFormat="1" ht="21" customHeight="1" x14ac:dyDescent="0.2">
      <c r="A326" s="797">
        <v>34701</v>
      </c>
      <c r="B326" s="798" t="s">
        <v>113</v>
      </c>
      <c r="C326" s="795">
        <v>19200</v>
      </c>
      <c r="D326" s="795">
        <v>-16661.02</v>
      </c>
      <c r="E326" s="795">
        <v>2538.9799999999996</v>
      </c>
      <c r="F326" s="1081">
        <v>2538.98</v>
      </c>
      <c r="G326" s="795">
        <v>2538.98</v>
      </c>
      <c r="H326" s="795">
        <v>0</v>
      </c>
    </row>
    <row r="327" spans="1:8" s="796" customFormat="1" ht="21" customHeight="1" x14ac:dyDescent="0.2">
      <c r="A327" s="797">
        <v>3500</v>
      </c>
      <c r="B327" s="798" t="s">
        <v>1585</v>
      </c>
      <c r="C327" s="795">
        <v>93000</v>
      </c>
      <c r="D327" s="795">
        <v>-47372.63</v>
      </c>
      <c r="E327" s="795">
        <v>45627.369999999995</v>
      </c>
      <c r="F327" s="1081">
        <v>45627.369999999995</v>
      </c>
      <c r="G327" s="795">
        <v>38530.879999999997</v>
      </c>
      <c r="H327" s="795">
        <v>0</v>
      </c>
    </row>
    <row r="328" spans="1:8" s="796" customFormat="1" ht="21" customHeight="1" x14ac:dyDescent="0.2">
      <c r="A328" s="797">
        <v>351</v>
      </c>
      <c r="B328" s="798" t="s">
        <v>1586</v>
      </c>
      <c r="C328" s="795">
        <v>0</v>
      </c>
      <c r="D328" s="795">
        <v>6122.55</v>
      </c>
      <c r="E328" s="795">
        <v>6122.55</v>
      </c>
      <c r="F328" s="1081">
        <v>6122.55</v>
      </c>
      <c r="G328" s="795">
        <v>2158.06</v>
      </c>
      <c r="H328" s="795">
        <v>0</v>
      </c>
    </row>
    <row r="329" spans="1:8" s="796" customFormat="1" ht="21" customHeight="1" x14ac:dyDescent="0.2">
      <c r="A329" s="797">
        <v>35101</v>
      </c>
      <c r="B329" s="798" t="s">
        <v>1587</v>
      </c>
      <c r="C329" s="795">
        <v>0</v>
      </c>
      <c r="D329" s="795">
        <v>6122.55</v>
      </c>
      <c r="E329" s="795">
        <v>6122.55</v>
      </c>
      <c r="F329" s="1081">
        <v>6122.55</v>
      </c>
      <c r="G329" s="795">
        <v>2158.06</v>
      </c>
      <c r="H329" s="795">
        <v>0</v>
      </c>
    </row>
    <row r="330" spans="1:8" s="796" customFormat="1" ht="21" customHeight="1" x14ac:dyDescent="0.2">
      <c r="A330" s="797">
        <v>352</v>
      </c>
      <c r="B330" s="798" t="s">
        <v>1590</v>
      </c>
      <c r="C330" s="795">
        <v>17000</v>
      </c>
      <c r="D330" s="795">
        <v>-8648</v>
      </c>
      <c r="E330" s="795">
        <v>8352</v>
      </c>
      <c r="F330" s="1081">
        <v>8352</v>
      </c>
      <c r="G330" s="795">
        <v>5220</v>
      </c>
      <c r="H330" s="795">
        <v>0</v>
      </c>
    </row>
    <row r="331" spans="1:8" s="796" customFormat="1" ht="21" customHeight="1" x14ac:dyDescent="0.2">
      <c r="A331" s="797">
        <v>35201</v>
      </c>
      <c r="B331" s="798" t="s">
        <v>1587</v>
      </c>
      <c r="C331" s="795">
        <v>17000</v>
      </c>
      <c r="D331" s="795">
        <v>-8648</v>
      </c>
      <c r="E331" s="795">
        <v>8352</v>
      </c>
      <c r="F331" s="1081">
        <v>8352</v>
      </c>
      <c r="G331" s="795">
        <v>5220</v>
      </c>
      <c r="H331" s="795">
        <v>0</v>
      </c>
    </row>
    <row r="332" spans="1:8" s="796" customFormat="1" ht="21" customHeight="1" x14ac:dyDescent="0.2">
      <c r="A332" s="797">
        <v>355</v>
      </c>
      <c r="B332" s="798" t="s">
        <v>1592</v>
      </c>
      <c r="C332" s="795">
        <v>76000</v>
      </c>
      <c r="D332" s="795">
        <v>-49835.18</v>
      </c>
      <c r="E332" s="795">
        <v>26164.82</v>
      </c>
      <c r="F332" s="1081">
        <v>26164.82</v>
      </c>
      <c r="G332" s="795">
        <v>26164.82</v>
      </c>
      <c r="H332" s="795">
        <v>0</v>
      </c>
    </row>
    <row r="333" spans="1:8" s="796" customFormat="1" ht="21" customHeight="1" x14ac:dyDescent="0.2">
      <c r="A333" s="797">
        <v>35501</v>
      </c>
      <c r="B333" s="798" t="s">
        <v>1587</v>
      </c>
      <c r="C333" s="795">
        <v>76000</v>
      </c>
      <c r="D333" s="795">
        <v>-49835.18</v>
      </c>
      <c r="E333" s="795">
        <v>26164.82</v>
      </c>
      <c r="F333" s="1081">
        <v>26164.82</v>
      </c>
      <c r="G333" s="795">
        <v>26164.82</v>
      </c>
      <c r="H333" s="795">
        <v>0</v>
      </c>
    </row>
    <row r="334" spans="1:8" s="796" customFormat="1" ht="21" customHeight="1" x14ac:dyDescent="0.2">
      <c r="A334" s="797">
        <v>359</v>
      </c>
      <c r="B334" s="798" t="s">
        <v>1596</v>
      </c>
      <c r="C334" s="795">
        <v>0</v>
      </c>
      <c r="D334" s="795">
        <v>4988</v>
      </c>
      <c r="E334" s="795">
        <v>4988</v>
      </c>
      <c r="F334" s="1081">
        <v>4988</v>
      </c>
      <c r="G334" s="795">
        <v>4988</v>
      </c>
      <c r="H334" s="795">
        <v>0</v>
      </c>
    </row>
    <row r="335" spans="1:8" s="796" customFormat="1" ht="21" customHeight="1" x14ac:dyDescent="0.2">
      <c r="A335" s="797">
        <v>35901</v>
      </c>
      <c r="B335" s="798" t="s">
        <v>1597</v>
      </c>
      <c r="C335" s="795">
        <v>0</v>
      </c>
      <c r="D335" s="795">
        <v>4988</v>
      </c>
      <c r="E335" s="795">
        <v>4988</v>
      </c>
      <c r="F335" s="1081">
        <v>4988</v>
      </c>
      <c r="G335" s="795">
        <v>4988</v>
      </c>
      <c r="H335" s="795">
        <v>0</v>
      </c>
    </row>
    <row r="336" spans="1:8" s="796" customFormat="1" ht="21" customHeight="1" x14ac:dyDescent="0.2">
      <c r="A336" s="797">
        <v>3600</v>
      </c>
      <c r="B336" s="798" t="s">
        <v>1598</v>
      </c>
      <c r="C336" s="795">
        <v>6740000</v>
      </c>
      <c r="D336" s="795">
        <v>-80741.959999999992</v>
      </c>
      <c r="E336" s="795">
        <v>6659258.04</v>
      </c>
      <c r="F336" s="1081">
        <v>6395265.2400000002</v>
      </c>
      <c r="G336" s="795">
        <v>2450723.7200000002</v>
      </c>
      <c r="H336" s="795">
        <v>263992.79999999981</v>
      </c>
    </row>
    <row r="337" spans="1:8" s="796" customFormat="1" ht="21" customHeight="1" x14ac:dyDescent="0.2">
      <c r="A337" s="797">
        <v>361</v>
      </c>
      <c r="B337" s="798" t="s">
        <v>1599</v>
      </c>
      <c r="C337" s="795">
        <v>6500000</v>
      </c>
      <c r="D337" s="795">
        <v>159258.04</v>
      </c>
      <c r="E337" s="795">
        <v>6659258.04</v>
      </c>
      <c r="F337" s="1081">
        <v>6395265.2400000002</v>
      </c>
      <c r="G337" s="795">
        <v>2450723.7200000002</v>
      </c>
      <c r="H337" s="795">
        <v>263992.79999999981</v>
      </c>
    </row>
    <row r="338" spans="1:8" s="796" customFormat="1" ht="21" customHeight="1" x14ac:dyDescent="0.2">
      <c r="A338" s="797">
        <v>36101</v>
      </c>
      <c r="B338" s="798" t="s">
        <v>1600</v>
      </c>
      <c r="C338" s="795">
        <v>6500000</v>
      </c>
      <c r="D338" s="795">
        <v>159258.04</v>
      </c>
      <c r="E338" s="795">
        <v>6659258.04</v>
      </c>
      <c r="F338" s="1081">
        <v>6395265.2400000002</v>
      </c>
      <c r="G338" s="795">
        <v>2450723.7200000002</v>
      </c>
      <c r="H338" s="795">
        <v>263992.79999999981</v>
      </c>
    </row>
    <row r="339" spans="1:8" s="796" customFormat="1" ht="21" customHeight="1" x14ac:dyDescent="0.2">
      <c r="A339" s="797">
        <v>363</v>
      </c>
      <c r="B339" s="798" t="s">
        <v>1603</v>
      </c>
      <c r="C339" s="795">
        <v>200000</v>
      </c>
      <c r="D339" s="795">
        <v>-200000</v>
      </c>
      <c r="E339" s="795">
        <v>0</v>
      </c>
      <c r="F339" s="1081">
        <v>0</v>
      </c>
      <c r="G339" s="795">
        <v>0</v>
      </c>
      <c r="H339" s="795">
        <v>0</v>
      </c>
    </row>
    <row r="340" spans="1:8" s="796" customFormat="1" ht="21" customHeight="1" x14ac:dyDescent="0.2">
      <c r="A340" s="797">
        <v>36301</v>
      </c>
      <c r="B340" s="798" t="s">
        <v>1604</v>
      </c>
      <c r="C340" s="795">
        <v>200000</v>
      </c>
      <c r="D340" s="795">
        <v>-200000</v>
      </c>
      <c r="E340" s="795">
        <v>0</v>
      </c>
      <c r="F340" s="1081">
        <v>0</v>
      </c>
      <c r="G340" s="795">
        <v>0</v>
      </c>
      <c r="H340" s="795">
        <v>0</v>
      </c>
    </row>
    <row r="341" spans="1:8" s="796" customFormat="1" ht="21" customHeight="1" x14ac:dyDescent="0.2">
      <c r="A341" s="797">
        <v>366</v>
      </c>
      <c r="B341" s="798" t="s">
        <v>1605</v>
      </c>
      <c r="C341" s="795">
        <v>40000</v>
      </c>
      <c r="D341" s="795">
        <v>-40000</v>
      </c>
      <c r="E341" s="795">
        <v>0</v>
      </c>
      <c r="F341" s="1081">
        <v>0</v>
      </c>
      <c r="G341" s="795">
        <v>0</v>
      </c>
      <c r="H341" s="795">
        <v>0</v>
      </c>
    </row>
    <row r="342" spans="1:8" s="796" customFormat="1" ht="21" customHeight="1" x14ac:dyDescent="0.2">
      <c r="A342" s="797">
        <v>36601</v>
      </c>
      <c r="B342" s="798" t="s">
        <v>1606</v>
      </c>
      <c r="C342" s="795">
        <v>40000</v>
      </c>
      <c r="D342" s="795">
        <v>-40000</v>
      </c>
      <c r="E342" s="795">
        <v>0</v>
      </c>
      <c r="F342" s="1081">
        <v>0</v>
      </c>
      <c r="G342" s="795">
        <v>0</v>
      </c>
      <c r="H342" s="795">
        <v>0</v>
      </c>
    </row>
    <row r="343" spans="1:8" s="796" customFormat="1" ht="21" customHeight="1" x14ac:dyDescent="0.2">
      <c r="A343" s="797">
        <v>3700</v>
      </c>
      <c r="B343" s="798" t="s">
        <v>1607</v>
      </c>
      <c r="C343" s="795">
        <v>537200</v>
      </c>
      <c r="D343" s="795">
        <v>98628.17</v>
      </c>
      <c r="E343" s="795">
        <v>635828.17000000004</v>
      </c>
      <c r="F343" s="1081">
        <v>635828.17000000004</v>
      </c>
      <c r="G343" s="795">
        <v>593188.65</v>
      </c>
      <c r="H343" s="795">
        <v>0</v>
      </c>
    </row>
    <row r="344" spans="1:8" s="796" customFormat="1" ht="21" customHeight="1" x14ac:dyDescent="0.2">
      <c r="A344" s="797">
        <v>371</v>
      </c>
      <c r="B344" s="798" t="s">
        <v>252</v>
      </c>
      <c r="C344" s="795">
        <v>248000</v>
      </c>
      <c r="D344" s="795">
        <v>5833.28</v>
      </c>
      <c r="E344" s="795">
        <v>253833.28</v>
      </c>
      <c r="F344" s="1081">
        <v>253833.28</v>
      </c>
      <c r="G344" s="795">
        <v>218161.54</v>
      </c>
      <c r="H344" s="795">
        <v>0</v>
      </c>
    </row>
    <row r="345" spans="1:8" s="796" customFormat="1" ht="21" customHeight="1" x14ac:dyDescent="0.2">
      <c r="A345" s="797">
        <v>37101</v>
      </c>
      <c r="B345" s="798" t="s">
        <v>1608</v>
      </c>
      <c r="C345" s="795">
        <v>248000</v>
      </c>
      <c r="D345" s="795">
        <v>5833.28</v>
      </c>
      <c r="E345" s="795">
        <v>253833.28</v>
      </c>
      <c r="F345" s="1081">
        <v>253833.28</v>
      </c>
      <c r="G345" s="795">
        <v>218161.54</v>
      </c>
      <c r="H345" s="795">
        <v>0</v>
      </c>
    </row>
    <row r="346" spans="1:8" s="796" customFormat="1" ht="21" customHeight="1" x14ac:dyDescent="0.2">
      <c r="A346" s="797">
        <v>372</v>
      </c>
      <c r="B346" s="798" t="s">
        <v>253</v>
      </c>
      <c r="C346" s="795">
        <v>1200</v>
      </c>
      <c r="D346" s="795">
        <v>-1200</v>
      </c>
      <c r="E346" s="795">
        <v>0</v>
      </c>
      <c r="F346" s="1081">
        <v>0</v>
      </c>
      <c r="G346" s="795">
        <v>0</v>
      </c>
      <c r="H346" s="795">
        <v>0</v>
      </c>
    </row>
    <row r="347" spans="1:8" s="796" customFormat="1" ht="21" customHeight="1" x14ac:dyDescent="0.2">
      <c r="A347" s="797">
        <v>37201</v>
      </c>
      <c r="B347" s="798" t="s">
        <v>1609</v>
      </c>
      <c r="C347" s="795">
        <v>1200</v>
      </c>
      <c r="D347" s="795">
        <v>-1200</v>
      </c>
      <c r="E347" s="795">
        <v>0</v>
      </c>
      <c r="F347" s="1081">
        <v>0</v>
      </c>
      <c r="G347" s="795">
        <v>0</v>
      </c>
      <c r="H347" s="795">
        <v>0</v>
      </c>
    </row>
    <row r="348" spans="1:8" s="796" customFormat="1" ht="21" customHeight="1" x14ac:dyDescent="0.2">
      <c r="A348" s="797">
        <v>375</v>
      </c>
      <c r="B348" s="798" t="s">
        <v>1610</v>
      </c>
      <c r="C348" s="795">
        <v>288000</v>
      </c>
      <c r="D348" s="795">
        <v>93994.89</v>
      </c>
      <c r="E348" s="795">
        <v>381994.89</v>
      </c>
      <c r="F348" s="1081">
        <v>381994.89</v>
      </c>
      <c r="G348" s="795">
        <v>375027.11</v>
      </c>
      <c r="H348" s="795">
        <v>0</v>
      </c>
    </row>
    <row r="349" spans="1:8" s="796" customFormat="1" ht="21" customHeight="1" x14ac:dyDescent="0.2">
      <c r="A349" s="797">
        <v>37501</v>
      </c>
      <c r="B349" s="798" t="s">
        <v>1611</v>
      </c>
      <c r="C349" s="795">
        <v>246000</v>
      </c>
      <c r="D349" s="795">
        <v>85776.9</v>
      </c>
      <c r="E349" s="795">
        <v>331776.90000000002</v>
      </c>
      <c r="F349" s="1081">
        <v>331776.90000000002</v>
      </c>
      <c r="G349" s="795">
        <v>326909.12</v>
      </c>
      <c r="H349" s="795">
        <v>0</v>
      </c>
    </row>
    <row r="350" spans="1:8" s="796" customFormat="1" ht="21" customHeight="1" x14ac:dyDescent="0.2">
      <c r="A350" s="797">
        <v>37502</v>
      </c>
      <c r="B350" s="798" t="s">
        <v>254</v>
      </c>
      <c r="C350" s="795">
        <v>42000</v>
      </c>
      <c r="D350" s="795">
        <v>8217.99</v>
      </c>
      <c r="E350" s="795">
        <v>50217.99</v>
      </c>
      <c r="F350" s="1081">
        <v>50217.99</v>
      </c>
      <c r="G350" s="795">
        <v>48117.99</v>
      </c>
      <c r="H350" s="795">
        <v>0</v>
      </c>
    </row>
    <row r="351" spans="1:8" s="796" customFormat="1" ht="21" customHeight="1" x14ac:dyDescent="0.2">
      <c r="A351" s="797">
        <v>3800</v>
      </c>
      <c r="B351" s="798" t="s">
        <v>1613</v>
      </c>
      <c r="C351" s="795">
        <v>525200</v>
      </c>
      <c r="D351" s="795">
        <v>89407</v>
      </c>
      <c r="E351" s="795">
        <v>614607</v>
      </c>
      <c r="F351" s="1081">
        <v>614607</v>
      </c>
      <c r="G351" s="795">
        <v>544801</v>
      </c>
      <c r="H351" s="795">
        <v>0</v>
      </c>
    </row>
    <row r="352" spans="1:8" s="796" customFormat="1" ht="21" customHeight="1" x14ac:dyDescent="0.2">
      <c r="A352" s="797">
        <v>381</v>
      </c>
      <c r="B352" s="798" t="s">
        <v>298</v>
      </c>
      <c r="C352" s="795">
        <v>512000</v>
      </c>
      <c r="D352" s="795">
        <v>102607</v>
      </c>
      <c r="E352" s="795">
        <v>614607</v>
      </c>
      <c r="F352" s="1081">
        <v>614607</v>
      </c>
      <c r="G352" s="795">
        <v>544801</v>
      </c>
      <c r="H352" s="795">
        <v>0</v>
      </c>
    </row>
    <row r="353" spans="1:8" s="796" customFormat="1" ht="21" customHeight="1" x14ac:dyDescent="0.2">
      <c r="A353" s="797">
        <v>38101</v>
      </c>
      <c r="B353" s="798" t="s">
        <v>299</v>
      </c>
      <c r="C353" s="795">
        <v>512000</v>
      </c>
      <c r="D353" s="795">
        <v>102607</v>
      </c>
      <c r="E353" s="795">
        <v>614607</v>
      </c>
      <c r="F353" s="1081">
        <v>614607</v>
      </c>
      <c r="G353" s="795">
        <v>544801</v>
      </c>
      <c r="H353" s="795">
        <v>0</v>
      </c>
    </row>
    <row r="354" spans="1:8" s="796" customFormat="1" ht="21" customHeight="1" x14ac:dyDescent="0.2">
      <c r="A354" s="797">
        <v>383</v>
      </c>
      <c r="B354" s="798" t="s">
        <v>256</v>
      </c>
      <c r="C354" s="795">
        <v>13200</v>
      </c>
      <c r="D354" s="795">
        <v>-13200</v>
      </c>
      <c r="E354" s="795">
        <v>0</v>
      </c>
      <c r="F354" s="1081">
        <v>0</v>
      </c>
      <c r="G354" s="795">
        <v>0</v>
      </c>
      <c r="H354" s="795">
        <v>0</v>
      </c>
    </row>
    <row r="355" spans="1:8" s="796" customFormat="1" ht="21" customHeight="1" x14ac:dyDescent="0.2">
      <c r="A355" s="797">
        <v>38301</v>
      </c>
      <c r="B355" s="798" t="s">
        <v>80</v>
      </c>
      <c r="C355" s="795">
        <v>13200</v>
      </c>
      <c r="D355" s="795">
        <v>-13200</v>
      </c>
      <c r="E355" s="795">
        <v>0</v>
      </c>
      <c r="F355" s="1081">
        <v>0</v>
      </c>
      <c r="G355" s="795">
        <v>0</v>
      </c>
      <c r="H355" s="795">
        <v>0</v>
      </c>
    </row>
    <row r="356" spans="1:8" s="789" customFormat="1" ht="21" customHeight="1" x14ac:dyDescent="0.2">
      <c r="A356" s="790">
        <v>4000</v>
      </c>
      <c r="B356" s="791" t="s">
        <v>243</v>
      </c>
      <c r="C356" s="792">
        <v>267203.59999999998</v>
      </c>
      <c r="D356" s="792">
        <v>-17661.830000000002</v>
      </c>
      <c r="E356" s="792">
        <v>249541.77000000002</v>
      </c>
      <c r="F356" s="1080">
        <v>249541.77</v>
      </c>
      <c r="G356" s="792">
        <v>209541.77</v>
      </c>
      <c r="H356" s="792">
        <v>0</v>
      </c>
    </row>
    <row r="357" spans="1:8" s="796" customFormat="1" ht="21" customHeight="1" x14ac:dyDescent="0.2">
      <c r="A357" s="797">
        <v>4400</v>
      </c>
      <c r="B357" s="798" t="s">
        <v>310</v>
      </c>
      <c r="C357" s="795">
        <v>267203.59999999998</v>
      </c>
      <c r="D357" s="795">
        <v>-17661.830000000002</v>
      </c>
      <c r="E357" s="795">
        <v>249541.77000000002</v>
      </c>
      <c r="F357" s="1081">
        <v>249541.77</v>
      </c>
      <c r="G357" s="795">
        <v>209541.77</v>
      </c>
      <c r="H357" s="795">
        <v>0</v>
      </c>
    </row>
    <row r="358" spans="1:8" s="796" customFormat="1" ht="21" customHeight="1" x14ac:dyDescent="0.2">
      <c r="A358" s="797">
        <v>441</v>
      </c>
      <c r="B358" s="798" t="s">
        <v>152</v>
      </c>
      <c r="C358" s="795">
        <v>260000</v>
      </c>
      <c r="D358" s="795">
        <v>-11178.59</v>
      </c>
      <c r="E358" s="795">
        <v>248821.41</v>
      </c>
      <c r="F358" s="1081">
        <v>248821.41</v>
      </c>
      <c r="G358" s="795">
        <v>208821.41</v>
      </c>
      <c r="H358" s="795">
        <v>0</v>
      </c>
    </row>
    <row r="359" spans="1:8" s="796" customFormat="1" ht="21" customHeight="1" x14ac:dyDescent="0.2">
      <c r="A359" s="797">
        <v>44101</v>
      </c>
      <c r="B359" s="798" t="s">
        <v>218</v>
      </c>
      <c r="C359" s="795">
        <v>260000</v>
      </c>
      <c r="D359" s="795">
        <v>-11178.59</v>
      </c>
      <c r="E359" s="795">
        <v>248821.41</v>
      </c>
      <c r="F359" s="1081">
        <v>248821.41</v>
      </c>
      <c r="G359" s="795">
        <v>208821.41</v>
      </c>
      <c r="H359" s="795">
        <v>0</v>
      </c>
    </row>
    <row r="360" spans="1:8" s="796" customFormat="1" ht="21" customHeight="1" x14ac:dyDescent="0.2">
      <c r="A360" s="797">
        <v>442</v>
      </c>
      <c r="B360" s="798" t="s">
        <v>1626</v>
      </c>
      <c r="C360" s="795">
        <v>7203.6</v>
      </c>
      <c r="D360" s="795">
        <v>-6483.24</v>
      </c>
      <c r="E360" s="795">
        <v>720.36000000000058</v>
      </c>
      <c r="F360" s="1081">
        <v>720.36</v>
      </c>
      <c r="G360" s="795">
        <v>720.36</v>
      </c>
      <c r="H360" s="795">
        <v>0</v>
      </c>
    </row>
    <row r="361" spans="1:8" s="796" customFormat="1" ht="21" customHeight="1" x14ac:dyDescent="0.2">
      <c r="A361" s="797">
        <v>44201</v>
      </c>
      <c r="B361" s="798" t="s">
        <v>219</v>
      </c>
      <c r="C361" s="795">
        <v>7203.6</v>
      </c>
      <c r="D361" s="795">
        <v>-6483.24</v>
      </c>
      <c r="E361" s="795">
        <v>720.36000000000058</v>
      </c>
      <c r="F361" s="1081">
        <v>720.36</v>
      </c>
      <c r="G361" s="795">
        <v>720.36</v>
      </c>
      <c r="H361" s="795">
        <v>0</v>
      </c>
    </row>
    <row r="362" spans="1:8" s="789" customFormat="1" ht="21" customHeight="1" x14ac:dyDescent="0.2">
      <c r="A362" s="790">
        <v>5000</v>
      </c>
      <c r="B362" s="791" t="s">
        <v>244</v>
      </c>
      <c r="C362" s="792">
        <v>39200</v>
      </c>
      <c r="D362" s="792">
        <v>-23540</v>
      </c>
      <c r="E362" s="792">
        <v>15660</v>
      </c>
      <c r="F362" s="1080">
        <v>15660</v>
      </c>
      <c r="G362" s="792">
        <v>15660</v>
      </c>
      <c r="H362" s="792">
        <v>0</v>
      </c>
    </row>
    <row r="363" spans="1:8" s="796" customFormat="1" ht="21" customHeight="1" x14ac:dyDescent="0.2">
      <c r="A363" s="797">
        <v>5100</v>
      </c>
      <c r="B363" s="798" t="s">
        <v>64</v>
      </c>
      <c r="C363" s="795">
        <v>34200</v>
      </c>
      <c r="D363" s="795">
        <v>-34200</v>
      </c>
      <c r="E363" s="795">
        <v>0</v>
      </c>
      <c r="F363" s="1081">
        <v>0</v>
      </c>
      <c r="G363" s="795">
        <v>0</v>
      </c>
      <c r="H363" s="795">
        <v>0</v>
      </c>
    </row>
    <row r="364" spans="1:8" s="796" customFormat="1" ht="21" customHeight="1" x14ac:dyDescent="0.2">
      <c r="A364" s="797">
        <v>511</v>
      </c>
      <c r="B364" s="798" t="s">
        <v>257</v>
      </c>
      <c r="C364" s="795">
        <v>23200</v>
      </c>
      <c r="D364" s="795">
        <v>-23200</v>
      </c>
      <c r="E364" s="795">
        <v>0</v>
      </c>
      <c r="F364" s="1081">
        <v>0</v>
      </c>
      <c r="G364" s="795">
        <v>0</v>
      </c>
      <c r="H364" s="795">
        <v>0</v>
      </c>
    </row>
    <row r="365" spans="1:8" s="796" customFormat="1" ht="21" customHeight="1" x14ac:dyDescent="0.2">
      <c r="A365" s="797">
        <v>51101</v>
      </c>
      <c r="B365" s="798" t="s">
        <v>300</v>
      </c>
      <c r="C365" s="795">
        <v>23200</v>
      </c>
      <c r="D365" s="795">
        <v>-23200</v>
      </c>
      <c r="E365" s="795">
        <v>0</v>
      </c>
      <c r="F365" s="1081">
        <v>0</v>
      </c>
      <c r="G365" s="795">
        <v>0</v>
      </c>
      <c r="H365" s="795">
        <v>0</v>
      </c>
    </row>
    <row r="366" spans="1:8" s="796" customFormat="1" ht="21" customHeight="1" x14ac:dyDescent="0.2">
      <c r="A366" s="797">
        <v>512</v>
      </c>
      <c r="B366" s="798" t="s">
        <v>1632</v>
      </c>
      <c r="C366" s="795">
        <v>6000</v>
      </c>
      <c r="D366" s="795">
        <v>-6000</v>
      </c>
      <c r="E366" s="795">
        <v>0</v>
      </c>
      <c r="F366" s="1081">
        <v>0</v>
      </c>
      <c r="G366" s="795">
        <v>0</v>
      </c>
      <c r="H366" s="795">
        <v>0</v>
      </c>
    </row>
    <row r="367" spans="1:8" s="796" customFormat="1" ht="21" customHeight="1" x14ac:dyDescent="0.2">
      <c r="A367" s="797">
        <v>51201</v>
      </c>
      <c r="B367" s="798" t="s">
        <v>1633</v>
      </c>
      <c r="C367" s="795">
        <v>6000</v>
      </c>
      <c r="D367" s="795">
        <v>-6000</v>
      </c>
      <c r="E367" s="795">
        <v>0</v>
      </c>
      <c r="F367" s="1081">
        <v>0</v>
      </c>
      <c r="G367" s="795">
        <v>0</v>
      </c>
      <c r="H367" s="795">
        <v>0</v>
      </c>
    </row>
    <row r="368" spans="1:8" s="796" customFormat="1" ht="21" customHeight="1" x14ac:dyDescent="0.2">
      <c r="A368" s="797">
        <v>515</v>
      </c>
      <c r="B368" s="798" t="s">
        <v>1634</v>
      </c>
      <c r="C368" s="795">
        <v>5000</v>
      </c>
      <c r="D368" s="795">
        <v>-5000</v>
      </c>
      <c r="E368" s="795">
        <v>0</v>
      </c>
      <c r="F368" s="1081">
        <v>0</v>
      </c>
      <c r="G368" s="795">
        <v>0</v>
      </c>
      <c r="H368" s="795">
        <v>0</v>
      </c>
    </row>
    <row r="369" spans="1:8" s="796" customFormat="1" ht="21" customHeight="1" x14ac:dyDescent="0.2">
      <c r="A369" s="797">
        <v>51501</v>
      </c>
      <c r="B369" s="798" t="s">
        <v>1635</v>
      </c>
      <c r="C369" s="795">
        <v>5000</v>
      </c>
      <c r="D369" s="795">
        <v>-5000</v>
      </c>
      <c r="E369" s="795">
        <v>0</v>
      </c>
      <c r="F369" s="1081">
        <v>0</v>
      </c>
      <c r="G369" s="795">
        <v>0</v>
      </c>
      <c r="H369" s="795">
        <v>0</v>
      </c>
    </row>
    <row r="370" spans="1:8" s="796" customFormat="1" ht="21" customHeight="1" x14ac:dyDescent="0.2">
      <c r="A370" s="797">
        <v>5200</v>
      </c>
      <c r="B370" s="798" t="s">
        <v>1637</v>
      </c>
      <c r="C370" s="795">
        <v>5000</v>
      </c>
      <c r="D370" s="795">
        <v>-5000</v>
      </c>
      <c r="E370" s="795">
        <v>0</v>
      </c>
      <c r="F370" s="1081">
        <v>0</v>
      </c>
      <c r="G370" s="795">
        <v>0</v>
      </c>
      <c r="H370" s="795">
        <v>0</v>
      </c>
    </row>
    <row r="371" spans="1:8" s="796" customFormat="1" ht="21" customHeight="1" x14ac:dyDescent="0.2">
      <c r="A371" s="797">
        <v>521</v>
      </c>
      <c r="B371" s="798" t="s">
        <v>258</v>
      </c>
      <c r="C371" s="795">
        <v>5000</v>
      </c>
      <c r="D371" s="795">
        <v>-5000</v>
      </c>
      <c r="E371" s="795">
        <v>0</v>
      </c>
      <c r="F371" s="1081">
        <v>0</v>
      </c>
      <c r="G371" s="795">
        <v>0</v>
      </c>
      <c r="H371" s="795">
        <v>0</v>
      </c>
    </row>
    <row r="372" spans="1:8" s="796" customFormat="1" ht="21" customHeight="1" x14ac:dyDescent="0.2">
      <c r="A372" s="797">
        <v>52101</v>
      </c>
      <c r="B372" s="798" t="s">
        <v>1638</v>
      </c>
      <c r="C372" s="795">
        <v>5000</v>
      </c>
      <c r="D372" s="795">
        <v>-5000</v>
      </c>
      <c r="E372" s="795">
        <v>0</v>
      </c>
      <c r="F372" s="1081">
        <v>0</v>
      </c>
      <c r="G372" s="795">
        <v>0</v>
      </c>
      <c r="H372" s="795">
        <v>0</v>
      </c>
    </row>
    <row r="373" spans="1:8" s="796" customFormat="1" ht="21" customHeight="1" x14ac:dyDescent="0.2">
      <c r="A373" s="797">
        <v>5600</v>
      </c>
      <c r="B373" s="798" t="s">
        <v>35</v>
      </c>
      <c r="C373" s="795">
        <v>0</v>
      </c>
      <c r="D373" s="795">
        <v>15660</v>
      </c>
      <c r="E373" s="795">
        <v>15660</v>
      </c>
      <c r="F373" s="1081">
        <v>15660</v>
      </c>
      <c r="G373" s="795">
        <v>15660</v>
      </c>
      <c r="H373" s="795">
        <v>0</v>
      </c>
    </row>
    <row r="374" spans="1:8" s="796" customFormat="1" ht="21" customHeight="1" x14ac:dyDescent="0.2">
      <c r="A374" s="797">
        <v>564</v>
      </c>
      <c r="B374" s="798" t="s">
        <v>1642</v>
      </c>
      <c r="C374" s="795">
        <v>0</v>
      </c>
      <c r="D374" s="795">
        <v>15660</v>
      </c>
      <c r="E374" s="795">
        <v>15660</v>
      </c>
      <c r="F374" s="1081">
        <v>15660</v>
      </c>
      <c r="G374" s="795">
        <v>15660</v>
      </c>
      <c r="H374" s="795">
        <v>0</v>
      </c>
    </row>
    <row r="375" spans="1:8" s="796" customFormat="1" ht="21" customHeight="1" x14ac:dyDescent="0.2">
      <c r="A375" s="797">
        <v>56401</v>
      </c>
      <c r="B375" s="798" t="s">
        <v>1643</v>
      </c>
      <c r="C375" s="795">
        <v>0</v>
      </c>
      <c r="D375" s="795">
        <v>15660</v>
      </c>
      <c r="E375" s="795">
        <v>15660</v>
      </c>
      <c r="F375" s="1081">
        <v>15660</v>
      </c>
      <c r="G375" s="795">
        <v>15660</v>
      </c>
      <c r="H375" s="795">
        <v>0</v>
      </c>
    </row>
    <row r="376" spans="1:8" s="796" customFormat="1" ht="21" customHeight="1" x14ac:dyDescent="0.2">
      <c r="A376" s="799"/>
      <c r="B376" s="800" t="s">
        <v>1672</v>
      </c>
      <c r="C376" s="801">
        <v>22209913.900000002</v>
      </c>
      <c r="D376" s="801">
        <v>-183311.41000000003</v>
      </c>
      <c r="E376" s="801">
        <v>22026602.489999998</v>
      </c>
      <c r="F376" s="1079">
        <v>21740359.879999999</v>
      </c>
      <c r="G376" s="801">
        <v>16725874.499999998</v>
      </c>
      <c r="H376" s="801">
        <v>286242.6099999994</v>
      </c>
    </row>
    <row r="377" spans="1:8" s="789" customFormat="1" ht="21" customHeight="1" x14ac:dyDescent="0.2">
      <c r="A377" s="786" t="s">
        <v>1691</v>
      </c>
      <c r="B377" s="787"/>
      <c r="C377" s="788"/>
      <c r="D377" s="788"/>
      <c r="E377" s="788"/>
      <c r="F377" s="1079"/>
      <c r="G377" s="788"/>
      <c r="H377" s="788">
        <v>1</v>
      </c>
    </row>
    <row r="378" spans="1:8" s="789" customFormat="1" ht="21" customHeight="1" x14ac:dyDescent="0.2">
      <c r="A378" s="790">
        <v>1000</v>
      </c>
      <c r="B378" s="791" t="s">
        <v>92</v>
      </c>
      <c r="C378" s="792">
        <v>39333255.340000004</v>
      </c>
      <c r="D378" s="792">
        <v>3274389.05</v>
      </c>
      <c r="E378" s="792">
        <v>42607644.390000001</v>
      </c>
      <c r="F378" s="1080">
        <v>42569397.280000001</v>
      </c>
      <c r="G378" s="792">
        <v>40706716.990000002</v>
      </c>
      <c r="H378" s="792">
        <v>38247.109999999404</v>
      </c>
    </row>
    <row r="379" spans="1:8" s="796" customFormat="1" ht="21" customHeight="1" x14ac:dyDescent="0.2">
      <c r="A379" s="797">
        <v>1100</v>
      </c>
      <c r="B379" s="798" t="s">
        <v>1491</v>
      </c>
      <c r="C379" s="795">
        <v>20988186</v>
      </c>
      <c r="D379" s="795">
        <v>316261.13</v>
      </c>
      <c r="E379" s="795">
        <v>21304447.129999999</v>
      </c>
      <c r="F379" s="1081">
        <v>21304447.129999999</v>
      </c>
      <c r="G379" s="795">
        <v>21138403.960000001</v>
      </c>
      <c r="H379" s="795">
        <v>0</v>
      </c>
    </row>
    <row r="380" spans="1:8" s="796" customFormat="1" ht="21" customHeight="1" x14ac:dyDescent="0.2">
      <c r="A380" s="797">
        <v>113</v>
      </c>
      <c r="B380" s="798" t="s">
        <v>283</v>
      </c>
      <c r="C380" s="795">
        <v>20988186</v>
      </c>
      <c r="D380" s="795">
        <v>316261.13</v>
      </c>
      <c r="E380" s="795">
        <v>21304447.129999999</v>
      </c>
      <c r="F380" s="1081">
        <v>21304447.129999999</v>
      </c>
      <c r="G380" s="795">
        <v>21138403.960000001</v>
      </c>
      <c r="H380" s="795">
        <v>0</v>
      </c>
    </row>
    <row r="381" spans="1:8" s="796" customFormat="1" ht="21" customHeight="1" x14ac:dyDescent="0.2">
      <c r="A381" s="797">
        <v>11301</v>
      </c>
      <c r="B381" s="798" t="s">
        <v>247</v>
      </c>
      <c r="C381" s="795">
        <v>20610186</v>
      </c>
      <c r="D381" s="795">
        <v>334261.13</v>
      </c>
      <c r="E381" s="795">
        <v>20944447.129999999</v>
      </c>
      <c r="F381" s="1081">
        <v>20944447.129999999</v>
      </c>
      <c r="G381" s="795">
        <v>20808403.960000001</v>
      </c>
      <c r="H381" s="795">
        <v>0</v>
      </c>
    </row>
    <row r="382" spans="1:8" s="796" customFormat="1" ht="21" customHeight="1" x14ac:dyDescent="0.2">
      <c r="A382" s="797">
        <v>11303</v>
      </c>
      <c r="B382" s="798" t="s">
        <v>248</v>
      </c>
      <c r="C382" s="795">
        <v>378000</v>
      </c>
      <c r="D382" s="795">
        <v>-18000</v>
      </c>
      <c r="E382" s="795">
        <v>360000</v>
      </c>
      <c r="F382" s="1081">
        <v>360000</v>
      </c>
      <c r="G382" s="795">
        <v>330000</v>
      </c>
      <c r="H382" s="795">
        <v>0</v>
      </c>
    </row>
    <row r="383" spans="1:8" s="796" customFormat="1" ht="21" customHeight="1" x14ac:dyDescent="0.2">
      <c r="A383" s="797">
        <v>1200</v>
      </c>
      <c r="B383" s="798" t="s">
        <v>1492</v>
      </c>
      <c r="C383" s="795">
        <v>2969627.8</v>
      </c>
      <c r="D383" s="795">
        <v>1718977.48</v>
      </c>
      <c r="E383" s="795">
        <v>4688605.2799999993</v>
      </c>
      <c r="F383" s="1081">
        <v>4650358.17</v>
      </c>
      <c r="G383" s="795">
        <v>4422430.9400000004</v>
      </c>
      <c r="H383" s="795">
        <v>38247.109999999404</v>
      </c>
    </row>
    <row r="384" spans="1:8" s="796" customFormat="1" ht="21" customHeight="1" x14ac:dyDescent="0.2">
      <c r="A384" s="797">
        <v>121</v>
      </c>
      <c r="B384" s="798" t="s">
        <v>284</v>
      </c>
      <c r="C384" s="795">
        <v>368506.8</v>
      </c>
      <c r="D384" s="795">
        <v>-62889.21</v>
      </c>
      <c r="E384" s="795">
        <v>305617.58999999997</v>
      </c>
      <c r="F384" s="1081">
        <v>267370.48</v>
      </c>
      <c r="G384" s="795">
        <v>238681.73</v>
      </c>
      <c r="H384" s="795">
        <v>38247.109999999986</v>
      </c>
    </row>
    <row r="385" spans="1:8" s="796" customFormat="1" ht="21" customHeight="1" x14ac:dyDescent="0.2">
      <c r="A385" s="797">
        <v>12102</v>
      </c>
      <c r="B385" s="798" t="s">
        <v>1493</v>
      </c>
      <c r="C385" s="795">
        <v>368506.8</v>
      </c>
      <c r="D385" s="795">
        <v>-62889.21</v>
      </c>
      <c r="E385" s="795">
        <v>305617.58999999997</v>
      </c>
      <c r="F385" s="1081">
        <v>267370.48</v>
      </c>
      <c r="G385" s="795">
        <v>238681.73</v>
      </c>
      <c r="H385" s="795">
        <v>38247.109999999986</v>
      </c>
    </row>
    <row r="386" spans="1:8" s="796" customFormat="1" ht="21" customHeight="1" x14ac:dyDescent="0.2">
      <c r="A386" s="797">
        <v>122</v>
      </c>
      <c r="B386" s="798" t="s">
        <v>285</v>
      </c>
      <c r="C386" s="795">
        <v>2601121</v>
      </c>
      <c r="D386" s="795">
        <v>1781866.69</v>
      </c>
      <c r="E386" s="795">
        <v>4382987.6899999995</v>
      </c>
      <c r="F386" s="1081">
        <v>4382987.6900000004</v>
      </c>
      <c r="G386" s="795">
        <v>4183749.21</v>
      </c>
      <c r="H386" s="795">
        <v>0</v>
      </c>
    </row>
    <row r="387" spans="1:8" s="796" customFormat="1" ht="21" customHeight="1" x14ac:dyDescent="0.2">
      <c r="A387" s="797">
        <v>12201</v>
      </c>
      <c r="B387" s="798" t="s">
        <v>1494</v>
      </c>
      <c r="C387" s="795">
        <v>2601121</v>
      </c>
      <c r="D387" s="795">
        <v>1781866.69</v>
      </c>
      <c r="E387" s="795">
        <v>4382987.6899999995</v>
      </c>
      <c r="F387" s="1081">
        <v>4382987.6900000004</v>
      </c>
      <c r="G387" s="795">
        <v>4183749.21</v>
      </c>
      <c r="H387" s="795">
        <v>0</v>
      </c>
    </row>
    <row r="388" spans="1:8" s="796" customFormat="1" ht="21" customHeight="1" x14ac:dyDescent="0.2">
      <c r="A388" s="797">
        <v>1300</v>
      </c>
      <c r="B388" s="798" t="s">
        <v>1495</v>
      </c>
      <c r="C388" s="795">
        <v>6863242.1600000001</v>
      </c>
      <c r="D388" s="795">
        <v>1239722.9300000002</v>
      </c>
      <c r="E388" s="795">
        <v>8102965.0899999999</v>
      </c>
      <c r="F388" s="1081">
        <v>8102965.0899999999</v>
      </c>
      <c r="G388" s="795">
        <v>6677476.8000000007</v>
      </c>
      <c r="H388" s="795">
        <v>0</v>
      </c>
    </row>
    <row r="389" spans="1:8" s="796" customFormat="1" ht="21" customHeight="1" x14ac:dyDescent="0.2">
      <c r="A389" s="797">
        <v>131</v>
      </c>
      <c r="B389" s="798" t="s">
        <v>1496</v>
      </c>
      <c r="C389" s="795">
        <v>1929890</v>
      </c>
      <c r="D389" s="795">
        <v>-122740.46</v>
      </c>
      <c r="E389" s="795">
        <v>1807149.54</v>
      </c>
      <c r="F389" s="1081">
        <v>1807149.54</v>
      </c>
      <c r="G389" s="795">
        <v>1807149.54</v>
      </c>
      <c r="H389" s="795">
        <v>0</v>
      </c>
    </row>
    <row r="390" spans="1:8" s="796" customFormat="1" ht="21" customHeight="1" x14ac:dyDescent="0.2">
      <c r="A390" s="797">
        <v>13101</v>
      </c>
      <c r="B390" s="798" t="s">
        <v>1497</v>
      </c>
      <c r="C390" s="795">
        <v>1929890</v>
      </c>
      <c r="D390" s="795">
        <v>-122740.46</v>
      </c>
      <c r="E390" s="795">
        <v>1807149.54</v>
      </c>
      <c r="F390" s="1081">
        <v>1807149.54</v>
      </c>
      <c r="G390" s="795">
        <v>1807149.54</v>
      </c>
      <c r="H390" s="795">
        <v>0</v>
      </c>
    </row>
    <row r="391" spans="1:8" s="796" customFormat="1" ht="21" customHeight="1" x14ac:dyDescent="0.2">
      <c r="A391" s="797">
        <v>132</v>
      </c>
      <c r="B391" s="798" t="s">
        <v>1498</v>
      </c>
      <c r="C391" s="795">
        <v>4011508.16</v>
      </c>
      <c r="D391" s="795">
        <v>608598.16</v>
      </c>
      <c r="E391" s="795">
        <v>4620106.32</v>
      </c>
      <c r="F391" s="1081">
        <v>4620106.32</v>
      </c>
      <c r="G391" s="795">
        <v>3197344.0300000003</v>
      </c>
      <c r="H391" s="795">
        <v>0</v>
      </c>
    </row>
    <row r="392" spans="1:8" s="796" customFormat="1" ht="21" customHeight="1" x14ac:dyDescent="0.2">
      <c r="A392" s="797">
        <v>13201</v>
      </c>
      <c r="B392" s="798" t="s">
        <v>1499</v>
      </c>
      <c r="C392" s="795">
        <v>541643.16</v>
      </c>
      <c r="D392" s="795">
        <v>144698.71</v>
      </c>
      <c r="E392" s="795">
        <v>686341.87</v>
      </c>
      <c r="F392" s="1081">
        <v>686341.87</v>
      </c>
      <c r="G392" s="795">
        <v>686341.87</v>
      </c>
      <c r="H392" s="795">
        <v>0</v>
      </c>
    </row>
    <row r="393" spans="1:8" s="796" customFormat="1" ht="21" customHeight="1" x14ac:dyDescent="0.2">
      <c r="A393" s="797">
        <v>13202</v>
      </c>
      <c r="B393" s="798" t="s">
        <v>1500</v>
      </c>
      <c r="C393" s="795">
        <v>3469865</v>
      </c>
      <c r="D393" s="795">
        <v>463899.45</v>
      </c>
      <c r="E393" s="795">
        <v>3933764.45</v>
      </c>
      <c r="F393" s="1081">
        <v>3933764.45</v>
      </c>
      <c r="G393" s="795">
        <v>2511002.16</v>
      </c>
      <c r="H393" s="795">
        <v>0</v>
      </c>
    </row>
    <row r="394" spans="1:8" s="796" customFormat="1" ht="21" customHeight="1" x14ac:dyDescent="0.2">
      <c r="A394" s="797">
        <v>133</v>
      </c>
      <c r="B394" s="798" t="s">
        <v>286</v>
      </c>
      <c r="C394" s="795">
        <v>343000</v>
      </c>
      <c r="D394" s="795">
        <v>161880.13</v>
      </c>
      <c r="E394" s="795">
        <v>504880.13</v>
      </c>
      <c r="F394" s="1081">
        <v>504880.13</v>
      </c>
      <c r="G394" s="795">
        <v>504880.13</v>
      </c>
      <c r="H394" s="795">
        <v>0</v>
      </c>
    </row>
    <row r="395" spans="1:8" s="796" customFormat="1" ht="21" customHeight="1" x14ac:dyDescent="0.2">
      <c r="A395" s="797">
        <v>13301</v>
      </c>
      <c r="B395" s="798" t="s">
        <v>1501</v>
      </c>
      <c r="C395" s="795">
        <v>343000</v>
      </c>
      <c r="D395" s="795">
        <v>161880.13</v>
      </c>
      <c r="E395" s="795">
        <v>504880.13</v>
      </c>
      <c r="F395" s="1081">
        <v>504880.13</v>
      </c>
      <c r="G395" s="795">
        <v>504880.13</v>
      </c>
      <c r="H395" s="795">
        <v>0</v>
      </c>
    </row>
    <row r="396" spans="1:8" s="796" customFormat="1" ht="21" customHeight="1" x14ac:dyDescent="0.2">
      <c r="A396" s="797">
        <v>134</v>
      </c>
      <c r="B396" s="798" t="s">
        <v>296</v>
      </c>
      <c r="C396" s="795">
        <v>578844</v>
      </c>
      <c r="D396" s="795">
        <v>591985.1</v>
      </c>
      <c r="E396" s="795">
        <v>1170829.1000000001</v>
      </c>
      <c r="F396" s="1081">
        <v>1170829.1000000001</v>
      </c>
      <c r="G396" s="795">
        <v>1168103.1000000001</v>
      </c>
      <c r="H396" s="795">
        <v>0</v>
      </c>
    </row>
    <row r="397" spans="1:8" s="796" customFormat="1" ht="21" customHeight="1" x14ac:dyDescent="0.2">
      <c r="A397" s="797">
        <v>13403</v>
      </c>
      <c r="B397" s="798" t="s">
        <v>1502</v>
      </c>
      <c r="C397" s="795">
        <v>578844</v>
      </c>
      <c r="D397" s="795">
        <v>582011</v>
      </c>
      <c r="E397" s="795">
        <v>1160855</v>
      </c>
      <c r="F397" s="1081">
        <v>1160855</v>
      </c>
      <c r="G397" s="795">
        <v>1157519</v>
      </c>
      <c r="H397" s="795">
        <v>0</v>
      </c>
    </row>
    <row r="398" spans="1:8" s="796" customFormat="1" ht="21" customHeight="1" x14ac:dyDescent="0.2">
      <c r="A398" s="797">
        <v>13404</v>
      </c>
      <c r="B398" s="798" t="s">
        <v>1503</v>
      </c>
      <c r="C398" s="795">
        <v>0</v>
      </c>
      <c r="D398" s="795">
        <v>9974.1</v>
      </c>
      <c r="E398" s="795">
        <v>9974.1</v>
      </c>
      <c r="F398" s="1081">
        <v>9974.1</v>
      </c>
      <c r="G398" s="795">
        <v>10584.1</v>
      </c>
      <c r="H398" s="795">
        <v>0</v>
      </c>
    </row>
    <row r="399" spans="1:8" s="796" customFormat="1" ht="21" customHeight="1" x14ac:dyDescent="0.2">
      <c r="A399" s="797">
        <v>1400</v>
      </c>
      <c r="B399" s="798" t="s">
        <v>1504</v>
      </c>
      <c r="C399" s="795">
        <v>8402175</v>
      </c>
      <c r="D399" s="795">
        <v>5720.05</v>
      </c>
      <c r="E399" s="795">
        <v>8407895.0500000007</v>
      </c>
      <c r="F399" s="1081">
        <v>8407895.0500000007</v>
      </c>
      <c r="G399" s="795">
        <v>8407895.0500000007</v>
      </c>
      <c r="H399" s="795">
        <v>0</v>
      </c>
    </row>
    <row r="400" spans="1:8" s="796" customFormat="1" ht="21" customHeight="1" x14ac:dyDescent="0.2">
      <c r="A400" s="797">
        <v>141</v>
      </c>
      <c r="B400" s="798" t="s">
        <v>112</v>
      </c>
      <c r="C400" s="795">
        <v>8367175</v>
      </c>
      <c r="D400" s="795">
        <v>0</v>
      </c>
      <c r="E400" s="795">
        <v>8367175</v>
      </c>
      <c r="F400" s="1081">
        <v>8367175</v>
      </c>
      <c r="G400" s="795">
        <v>8367175</v>
      </c>
      <c r="H400" s="795">
        <v>0</v>
      </c>
    </row>
    <row r="401" spans="1:8" s="796" customFormat="1" ht="21" customHeight="1" x14ac:dyDescent="0.2">
      <c r="A401" s="797">
        <v>14101</v>
      </c>
      <c r="B401" s="798" t="s">
        <v>1505</v>
      </c>
      <c r="C401" s="795">
        <v>8367175</v>
      </c>
      <c r="D401" s="795">
        <v>0</v>
      </c>
      <c r="E401" s="795">
        <v>8367175</v>
      </c>
      <c r="F401" s="1081">
        <v>8367175</v>
      </c>
      <c r="G401" s="795">
        <v>8367175</v>
      </c>
      <c r="H401" s="795">
        <v>0</v>
      </c>
    </row>
    <row r="402" spans="1:8" s="796" customFormat="1" ht="21" customHeight="1" x14ac:dyDescent="0.2">
      <c r="A402" s="797">
        <v>144</v>
      </c>
      <c r="B402" s="798" t="s">
        <v>1031</v>
      </c>
      <c r="C402" s="795">
        <v>35000</v>
      </c>
      <c r="D402" s="795">
        <v>5720.05</v>
      </c>
      <c r="E402" s="795">
        <v>40720.050000000003</v>
      </c>
      <c r="F402" s="1081">
        <v>40720.050000000003</v>
      </c>
      <c r="G402" s="795">
        <v>40720.050000000003</v>
      </c>
      <c r="H402" s="795">
        <v>0</v>
      </c>
    </row>
    <row r="403" spans="1:8" s="796" customFormat="1" ht="21" customHeight="1" x14ac:dyDescent="0.2">
      <c r="A403" s="797">
        <v>14403</v>
      </c>
      <c r="B403" s="798" t="s">
        <v>1506</v>
      </c>
      <c r="C403" s="795">
        <v>35000</v>
      </c>
      <c r="D403" s="795">
        <v>5720.05</v>
      </c>
      <c r="E403" s="795">
        <v>40720.050000000003</v>
      </c>
      <c r="F403" s="1081">
        <v>40720.050000000003</v>
      </c>
      <c r="G403" s="795">
        <v>40720.050000000003</v>
      </c>
      <c r="H403" s="795">
        <v>0</v>
      </c>
    </row>
    <row r="404" spans="1:8" s="796" customFormat="1" ht="21" customHeight="1" x14ac:dyDescent="0.2">
      <c r="A404" s="797">
        <v>1500</v>
      </c>
      <c r="B404" s="798" t="s">
        <v>1507</v>
      </c>
      <c r="C404" s="795">
        <v>110024.37999999999</v>
      </c>
      <c r="D404" s="795">
        <v>-6292.54</v>
      </c>
      <c r="E404" s="795">
        <v>103731.84</v>
      </c>
      <c r="F404" s="1081">
        <v>103731.84</v>
      </c>
      <c r="G404" s="795">
        <v>60510.239999999998</v>
      </c>
      <c r="H404" s="795">
        <v>0</v>
      </c>
    </row>
    <row r="405" spans="1:8" s="796" customFormat="1" ht="21" customHeight="1" x14ac:dyDescent="0.2">
      <c r="A405" s="797">
        <v>154</v>
      </c>
      <c r="B405" s="798" t="s">
        <v>288</v>
      </c>
      <c r="C405" s="795">
        <v>110024.37999999999</v>
      </c>
      <c r="D405" s="795">
        <v>-6292.54</v>
      </c>
      <c r="E405" s="795">
        <v>103731.84</v>
      </c>
      <c r="F405" s="1081">
        <v>103731.84</v>
      </c>
      <c r="G405" s="795">
        <v>60510.239999999998</v>
      </c>
      <c r="H405" s="795">
        <v>0</v>
      </c>
    </row>
    <row r="406" spans="1:8" s="796" customFormat="1" ht="21" customHeight="1" x14ac:dyDescent="0.2">
      <c r="A406" s="797">
        <v>15409</v>
      </c>
      <c r="B406" s="798" t="s">
        <v>270</v>
      </c>
      <c r="C406" s="795">
        <v>103731.84</v>
      </c>
      <c r="D406" s="795">
        <v>0</v>
      </c>
      <c r="E406" s="795">
        <v>103731.84</v>
      </c>
      <c r="F406" s="1081">
        <v>103731.84</v>
      </c>
      <c r="G406" s="795">
        <v>60510.239999999998</v>
      </c>
      <c r="H406" s="795">
        <v>0</v>
      </c>
    </row>
    <row r="407" spans="1:8" s="796" customFormat="1" ht="21" customHeight="1" x14ac:dyDescent="0.2">
      <c r="A407" s="797">
        <v>15416</v>
      </c>
      <c r="B407" s="798" t="s">
        <v>1508</v>
      </c>
      <c r="C407" s="795">
        <v>6292.54</v>
      </c>
      <c r="D407" s="795">
        <v>-6292.54</v>
      </c>
      <c r="E407" s="795">
        <v>0</v>
      </c>
      <c r="F407" s="1081">
        <v>0</v>
      </c>
      <c r="G407" s="795">
        <v>0</v>
      </c>
      <c r="H407" s="795">
        <v>0</v>
      </c>
    </row>
    <row r="408" spans="1:8" s="789" customFormat="1" ht="21" customHeight="1" x14ac:dyDescent="0.2">
      <c r="A408" s="790">
        <v>2000</v>
      </c>
      <c r="B408" s="791" t="s">
        <v>162</v>
      </c>
      <c r="C408" s="792">
        <v>3144843.76</v>
      </c>
      <c r="D408" s="792">
        <v>-173119.29</v>
      </c>
      <c r="E408" s="792">
        <v>2971724.47</v>
      </c>
      <c r="F408" s="1080">
        <v>2948096.16</v>
      </c>
      <c r="G408" s="792">
        <v>2573841.5499999998</v>
      </c>
      <c r="H408" s="792">
        <v>23628.310000000056</v>
      </c>
    </row>
    <row r="409" spans="1:8" s="796" customFormat="1" ht="21" customHeight="1" x14ac:dyDescent="0.2">
      <c r="A409" s="797">
        <v>2100</v>
      </c>
      <c r="B409" s="798" t="s">
        <v>1509</v>
      </c>
      <c r="C409" s="795">
        <v>646200</v>
      </c>
      <c r="D409" s="795">
        <v>-172528.97</v>
      </c>
      <c r="E409" s="795">
        <v>473671.03</v>
      </c>
      <c r="F409" s="1081">
        <v>473671.03</v>
      </c>
      <c r="G409" s="795">
        <v>386189.14</v>
      </c>
      <c r="H409" s="795">
        <v>0</v>
      </c>
    </row>
    <row r="410" spans="1:8" s="796" customFormat="1" ht="21" customHeight="1" x14ac:dyDescent="0.2">
      <c r="A410" s="797">
        <v>211</v>
      </c>
      <c r="B410" s="798" t="s">
        <v>1510</v>
      </c>
      <c r="C410" s="795">
        <v>279900</v>
      </c>
      <c r="D410" s="795">
        <v>-67745.72</v>
      </c>
      <c r="E410" s="795">
        <v>212154.28</v>
      </c>
      <c r="F410" s="1081">
        <v>212154.28</v>
      </c>
      <c r="G410" s="795">
        <v>188311.86</v>
      </c>
      <c r="H410" s="795">
        <v>0</v>
      </c>
    </row>
    <row r="411" spans="1:8" s="796" customFormat="1" ht="21" customHeight="1" x14ac:dyDescent="0.2">
      <c r="A411" s="797">
        <v>21101</v>
      </c>
      <c r="B411" s="798" t="s">
        <v>1511</v>
      </c>
      <c r="C411" s="795">
        <v>279900</v>
      </c>
      <c r="D411" s="795">
        <v>-67745.72</v>
      </c>
      <c r="E411" s="795">
        <v>212154.28</v>
      </c>
      <c r="F411" s="1081">
        <v>212154.28</v>
      </c>
      <c r="G411" s="795">
        <v>188311.86</v>
      </c>
      <c r="H411" s="795">
        <v>0</v>
      </c>
    </row>
    <row r="412" spans="1:8" s="796" customFormat="1" ht="21" customHeight="1" x14ac:dyDescent="0.2">
      <c r="A412" s="797">
        <v>212</v>
      </c>
      <c r="B412" s="798" t="s">
        <v>1512</v>
      </c>
      <c r="C412" s="795">
        <v>215600</v>
      </c>
      <c r="D412" s="795">
        <v>-54827.22</v>
      </c>
      <c r="E412" s="795">
        <v>160772.78</v>
      </c>
      <c r="F412" s="1081">
        <v>160772.78</v>
      </c>
      <c r="G412" s="795">
        <v>115959.87</v>
      </c>
      <c r="H412" s="795">
        <v>0</v>
      </c>
    </row>
    <row r="413" spans="1:8" s="796" customFormat="1" ht="21" customHeight="1" x14ac:dyDescent="0.2">
      <c r="A413" s="797">
        <v>21201</v>
      </c>
      <c r="B413" s="798" t="s">
        <v>1513</v>
      </c>
      <c r="C413" s="795">
        <v>215600</v>
      </c>
      <c r="D413" s="795">
        <v>-54827.22</v>
      </c>
      <c r="E413" s="795">
        <v>160772.78</v>
      </c>
      <c r="F413" s="1081">
        <v>160772.78</v>
      </c>
      <c r="G413" s="795">
        <v>115959.87</v>
      </c>
      <c r="H413" s="795">
        <v>0</v>
      </c>
    </row>
    <row r="414" spans="1:8" s="796" customFormat="1" ht="21" customHeight="1" x14ac:dyDescent="0.2">
      <c r="A414" s="797">
        <v>215</v>
      </c>
      <c r="B414" s="798" t="s">
        <v>1514</v>
      </c>
      <c r="C414" s="795">
        <v>10000</v>
      </c>
      <c r="D414" s="795">
        <v>-10000</v>
      </c>
      <c r="E414" s="795">
        <v>0</v>
      </c>
      <c r="F414" s="1081">
        <v>0</v>
      </c>
      <c r="G414" s="795">
        <v>0</v>
      </c>
      <c r="H414" s="795">
        <v>0</v>
      </c>
    </row>
    <row r="415" spans="1:8" s="796" customFormat="1" ht="21" customHeight="1" x14ac:dyDescent="0.2">
      <c r="A415" s="797">
        <v>21501</v>
      </c>
      <c r="B415" s="798" t="s">
        <v>1515</v>
      </c>
      <c r="C415" s="795">
        <v>10000</v>
      </c>
      <c r="D415" s="795">
        <v>-10000</v>
      </c>
      <c r="E415" s="795">
        <v>0</v>
      </c>
      <c r="F415" s="1081">
        <v>0</v>
      </c>
      <c r="G415" s="795">
        <v>0</v>
      </c>
      <c r="H415" s="795">
        <v>0</v>
      </c>
    </row>
    <row r="416" spans="1:8" s="796" customFormat="1" ht="21" customHeight="1" x14ac:dyDescent="0.2">
      <c r="A416" s="797">
        <v>216</v>
      </c>
      <c r="B416" s="798" t="s">
        <v>289</v>
      </c>
      <c r="C416" s="795">
        <v>134500</v>
      </c>
      <c r="D416" s="795">
        <v>-33756.03</v>
      </c>
      <c r="E416" s="795">
        <v>100743.97</v>
      </c>
      <c r="F416" s="1081">
        <v>100743.97</v>
      </c>
      <c r="G416" s="795">
        <v>81917.41</v>
      </c>
      <c r="H416" s="795">
        <v>0</v>
      </c>
    </row>
    <row r="417" spans="1:8" s="796" customFormat="1" ht="21" customHeight="1" x14ac:dyDescent="0.2">
      <c r="A417" s="797">
        <v>21601</v>
      </c>
      <c r="B417" s="798" t="s">
        <v>115</v>
      </c>
      <c r="C417" s="795">
        <v>134500</v>
      </c>
      <c r="D417" s="795">
        <v>-33756.03</v>
      </c>
      <c r="E417" s="795">
        <v>100743.97</v>
      </c>
      <c r="F417" s="1081">
        <v>100743.97</v>
      </c>
      <c r="G417" s="795">
        <v>81917.41</v>
      </c>
      <c r="H417" s="795">
        <v>0</v>
      </c>
    </row>
    <row r="418" spans="1:8" s="796" customFormat="1" ht="21" customHeight="1" x14ac:dyDescent="0.2">
      <c r="A418" s="797">
        <v>217</v>
      </c>
      <c r="B418" s="798" t="s">
        <v>1032</v>
      </c>
      <c r="C418" s="795">
        <v>6200</v>
      </c>
      <c r="D418" s="795">
        <v>-6200</v>
      </c>
      <c r="E418" s="795">
        <v>0</v>
      </c>
      <c r="F418" s="1081">
        <v>0</v>
      </c>
      <c r="G418" s="795">
        <v>0</v>
      </c>
      <c r="H418" s="795">
        <v>0</v>
      </c>
    </row>
    <row r="419" spans="1:8" s="796" customFormat="1" ht="21" customHeight="1" x14ac:dyDescent="0.2">
      <c r="A419" s="797">
        <v>21701</v>
      </c>
      <c r="B419" s="798" t="s">
        <v>1033</v>
      </c>
      <c r="C419" s="795">
        <v>6200</v>
      </c>
      <c r="D419" s="795">
        <v>-6200</v>
      </c>
      <c r="E419" s="795">
        <v>0</v>
      </c>
      <c r="F419" s="1081">
        <v>0</v>
      </c>
      <c r="G419" s="795">
        <v>0</v>
      </c>
      <c r="H419" s="795">
        <v>0</v>
      </c>
    </row>
    <row r="420" spans="1:8" s="796" customFormat="1" ht="21" customHeight="1" x14ac:dyDescent="0.2">
      <c r="A420" s="797">
        <v>2200</v>
      </c>
      <c r="B420" s="798" t="s">
        <v>1516</v>
      </c>
      <c r="C420" s="795">
        <v>172300</v>
      </c>
      <c r="D420" s="795">
        <v>55820.5</v>
      </c>
      <c r="E420" s="795">
        <v>228120.49999999997</v>
      </c>
      <c r="F420" s="1081">
        <v>227302.49999999997</v>
      </c>
      <c r="G420" s="795">
        <v>160755.69</v>
      </c>
      <c r="H420" s="795">
        <v>818</v>
      </c>
    </row>
    <row r="421" spans="1:8" s="796" customFormat="1" ht="21" customHeight="1" x14ac:dyDescent="0.2">
      <c r="A421" s="797">
        <v>221</v>
      </c>
      <c r="B421" s="798" t="s">
        <v>1517</v>
      </c>
      <c r="C421" s="795">
        <v>168100</v>
      </c>
      <c r="D421" s="795">
        <v>59344.7</v>
      </c>
      <c r="E421" s="795">
        <v>227444.69999999998</v>
      </c>
      <c r="F421" s="1081">
        <v>226626.69999999998</v>
      </c>
      <c r="G421" s="795">
        <v>160079.89000000001</v>
      </c>
      <c r="H421" s="795">
        <v>818</v>
      </c>
    </row>
    <row r="422" spans="1:8" s="796" customFormat="1" ht="21" customHeight="1" x14ac:dyDescent="0.2">
      <c r="A422" s="797">
        <v>22101</v>
      </c>
      <c r="B422" s="798" t="s">
        <v>1518</v>
      </c>
      <c r="C422" s="795">
        <v>126000</v>
      </c>
      <c r="D422" s="795">
        <v>58259.71</v>
      </c>
      <c r="E422" s="795">
        <v>184259.71</v>
      </c>
      <c r="F422" s="1081">
        <v>183441.71</v>
      </c>
      <c r="G422" s="795">
        <v>120914.45</v>
      </c>
      <c r="H422" s="795">
        <v>818</v>
      </c>
    </row>
    <row r="423" spans="1:8" s="796" customFormat="1" ht="21" customHeight="1" x14ac:dyDescent="0.2">
      <c r="A423" s="797">
        <v>22106</v>
      </c>
      <c r="B423" s="798" t="s">
        <v>1520</v>
      </c>
      <c r="C423" s="795">
        <v>42100</v>
      </c>
      <c r="D423" s="795">
        <v>1084.99</v>
      </c>
      <c r="E423" s="795">
        <v>43184.99</v>
      </c>
      <c r="F423" s="1081">
        <v>43184.99</v>
      </c>
      <c r="G423" s="795">
        <v>39165.440000000002</v>
      </c>
      <c r="H423" s="795">
        <v>0</v>
      </c>
    </row>
    <row r="424" spans="1:8" s="796" customFormat="1" ht="21" customHeight="1" x14ac:dyDescent="0.2">
      <c r="A424" s="797">
        <v>223</v>
      </c>
      <c r="B424" s="798" t="s">
        <v>1523</v>
      </c>
      <c r="C424" s="795">
        <v>4200</v>
      </c>
      <c r="D424" s="795">
        <v>-3524.2</v>
      </c>
      <c r="E424" s="795">
        <v>675.80000000000018</v>
      </c>
      <c r="F424" s="1081">
        <v>675.8</v>
      </c>
      <c r="G424" s="795">
        <v>675.8</v>
      </c>
      <c r="H424" s="795">
        <v>0</v>
      </c>
    </row>
    <row r="425" spans="1:8" s="796" customFormat="1" ht="21" customHeight="1" x14ac:dyDescent="0.2">
      <c r="A425" s="797">
        <v>22301</v>
      </c>
      <c r="B425" s="798" t="s">
        <v>1524</v>
      </c>
      <c r="C425" s="795">
        <v>4200</v>
      </c>
      <c r="D425" s="795">
        <v>-3524.2</v>
      </c>
      <c r="E425" s="795">
        <v>675.80000000000018</v>
      </c>
      <c r="F425" s="1081">
        <v>675.8</v>
      </c>
      <c r="G425" s="795">
        <v>675.8</v>
      </c>
      <c r="H425" s="795">
        <v>0</v>
      </c>
    </row>
    <row r="426" spans="1:8" s="796" customFormat="1" ht="21" customHeight="1" x14ac:dyDescent="0.2">
      <c r="A426" s="797">
        <v>2400</v>
      </c>
      <c r="B426" s="798" t="s">
        <v>1528</v>
      </c>
      <c r="C426" s="795">
        <v>228400</v>
      </c>
      <c r="D426" s="795">
        <v>-78878.37</v>
      </c>
      <c r="E426" s="795">
        <v>149521.63</v>
      </c>
      <c r="F426" s="1081">
        <v>149521.63</v>
      </c>
      <c r="G426" s="795">
        <v>149521.63</v>
      </c>
      <c r="H426" s="795">
        <v>0</v>
      </c>
    </row>
    <row r="427" spans="1:8" s="796" customFormat="1" ht="21" customHeight="1" x14ac:dyDescent="0.2">
      <c r="A427" s="797">
        <v>242</v>
      </c>
      <c r="B427" s="798" t="s">
        <v>290</v>
      </c>
      <c r="C427" s="795">
        <v>1200</v>
      </c>
      <c r="D427" s="795">
        <v>-893.76</v>
      </c>
      <c r="E427" s="795">
        <v>306.24</v>
      </c>
      <c r="F427" s="1081">
        <v>306.24</v>
      </c>
      <c r="G427" s="795">
        <v>306.24</v>
      </c>
      <c r="H427" s="795">
        <v>0</v>
      </c>
    </row>
    <row r="428" spans="1:8" s="796" customFormat="1" ht="21" customHeight="1" x14ac:dyDescent="0.2">
      <c r="A428" s="797">
        <v>24201</v>
      </c>
      <c r="B428" s="798" t="s">
        <v>1529</v>
      </c>
      <c r="C428" s="795">
        <v>1200</v>
      </c>
      <c r="D428" s="795">
        <v>-893.76</v>
      </c>
      <c r="E428" s="795">
        <v>306.24</v>
      </c>
      <c r="F428" s="1081">
        <v>306.24</v>
      </c>
      <c r="G428" s="795">
        <v>306.24</v>
      </c>
      <c r="H428" s="795">
        <v>0</v>
      </c>
    </row>
    <row r="429" spans="1:8" s="796" customFormat="1" ht="21" customHeight="1" x14ac:dyDescent="0.2">
      <c r="A429" s="797">
        <v>243</v>
      </c>
      <c r="B429" s="798" t="s">
        <v>291</v>
      </c>
      <c r="C429" s="795">
        <v>0</v>
      </c>
      <c r="D429" s="795">
        <v>171.68</v>
      </c>
      <c r="E429" s="795">
        <v>171.68</v>
      </c>
      <c r="F429" s="1081">
        <v>171.68</v>
      </c>
      <c r="G429" s="795">
        <v>171.68</v>
      </c>
      <c r="H429" s="795">
        <v>0</v>
      </c>
    </row>
    <row r="430" spans="1:8" s="796" customFormat="1" ht="21" customHeight="1" x14ac:dyDescent="0.2">
      <c r="A430" s="797">
        <v>24301</v>
      </c>
      <c r="B430" s="798" t="s">
        <v>116</v>
      </c>
      <c r="C430" s="795">
        <v>0</v>
      </c>
      <c r="D430" s="795">
        <v>171.68</v>
      </c>
      <c r="E430" s="795">
        <v>171.68</v>
      </c>
      <c r="F430" s="1081">
        <v>171.68</v>
      </c>
      <c r="G430" s="795">
        <v>171.68</v>
      </c>
      <c r="H430" s="795">
        <v>0</v>
      </c>
    </row>
    <row r="431" spans="1:8" s="796" customFormat="1" ht="21" customHeight="1" x14ac:dyDescent="0.2">
      <c r="A431" s="797">
        <v>244</v>
      </c>
      <c r="B431" s="798" t="s">
        <v>1530</v>
      </c>
      <c r="C431" s="795">
        <v>0</v>
      </c>
      <c r="D431" s="795">
        <v>640</v>
      </c>
      <c r="E431" s="795">
        <v>640</v>
      </c>
      <c r="F431" s="1081">
        <v>640</v>
      </c>
      <c r="G431" s="795">
        <v>640</v>
      </c>
      <c r="H431" s="795">
        <v>0</v>
      </c>
    </row>
    <row r="432" spans="1:8" s="796" customFormat="1" ht="21" customHeight="1" x14ac:dyDescent="0.2">
      <c r="A432" s="797">
        <v>24401</v>
      </c>
      <c r="B432" s="798" t="s">
        <v>1531</v>
      </c>
      <c r="C432" s="795">
        <v>0</v>
      </c>
      <c r="D432" s="795">
        <v>640</v>
      </c>
      <c r="E432" s="795">
        <v>640</v>
      </c>
      <c r="F432" s="1081">
        <v>640</v>
      </c>
      <c r="G432" s="795">
        <v>640</v>
      </c>
      <c r="H432" s="795">
        <v>0</v>
      </c>
    </row>
    <row r="433" spans="1:8" s="796" customFormat="1" ht="21" customHeight="1" x14ac:dyDescent="0.2">
      <c r="A433" s="797">
        <v>246</v>
      </c>
      <c r="B433" s="798" t="s">
        <v>292</v>
      </c>
      <c r="C433" s="795">
        <v>60000</v>
      </c>
      <c r="D433" s="795">
        <v>17006.759999999998</v>
      </c>
      <c r="E433" s="795">
        <v>77006.759999999995</v>
      </c>
      <c r="F433" s="1081">
        <v>77006.759999999995</v>
      </c>
      <c r="G433" s="795">
        <v>77006.759999999995</v>
      </c>
      <c r="H433" s="795">
        <v>0</v>
      </c>
    </row>
    <row r="434" spans="1:8" s="796" customFormat="1" ht="21" customHeight="1" x14ac:dyDescent="0.2">
      <c r="A434" s="797">
        <v>24601</v>
      </c>
      <c r="B434" s="798" t="s">
        <v>1532</v>
      </c>
      <c r="C434" s="795">
        <v>60000</v>
      </c>
      <c r="D434" s="795">
        <v>17006.759999999998</v>
      </c>
      <c r="E434" s="795">
        <v>77006.759999999995</v>
      </c>
      <c r="F434" s="1081">
        <v>77006.759999999995</v>
      </c>
      <c r="G434" s="795">
        <v>77006.759999999995</v>
      </c>
      <c r="H434" s="795">
        <v>0</v>
      </c>
    </row>
    <row r="435" spans="1:8" s="796" customFormat="1" ht="21" customHeight="1" x14ac:dyDescent="0.2">
      <c r="A435" s="797">
        <v>248</v>
      </c>
      <c r="B435" s="798" t="s">
        <v>293</v>
      </c>
      <c r="C435" s="795">
        <v>8000</v>
      </c>
      <c r="D435" s="795">
        <v>-7250.63</v>
      </c>
      <c r="E435" s="795">
        <v>749.36999999999989</v>
      </c>
      <c r="F435" s="1081">
        <v>749.37</v>
      </c>
      <c r="G435" s="795">
        <v>749.37</v>
      </c>
      <c r="H435" s="795">
        <v>0</v>
      </c>
    </row>
    <row r="436" spans="1:8" s="796" customFormat="1" ht="21" customHeight="1" x14ac:dyDescent="0.2">
      <c r="A436" s="797">
        <v>24801</v>
      </c>
      <c r="B436" s="798" t="s">
        <v>117</v>
      </c>
      <c r="C436" s="795">
        <v>8000</v>
      </c>
      <c r="D436" s="795">
        <v>-7250.63</v>
      </c>
      <c r="E436" s="795">
        <v>749.36999999999989</v>
      </c>
      <c r="F436" s="1081">
        <v>749.37</v>
      </c>
      <c r="G436" s="795">
        <v>749.37</v>
      </c>
      <c r="H436" s="795">
        <v>0</v>
      </c>
    </row>
    <row r="437" spans="1:8" s="796" customFormat="1" ht="21" customHeight="1" x14ac:dyDescent="0.2">
      <c r="A437" s="797">
        <v>249</v>
      </c>
      <c r="B437" s="798" t="s">
        <v>1535</v>
      </c>
      <c r="C437" s="795">
        <v>159200</v>
      </c>
      <c r="D437" s="795">
        <v>-88552.42</v>
      </c>
      <c r="E437" s="795">
        <v>70647.58</v>
      </c>
      <c r="F437" s="1081">
        <v>70647.58</v>
      </c>
      <c r="G437" s="795">
        <v>70647.58</v>
      </c>
      <c r="H437" s="795">
        <v>0</v>
      </c>
    </row>
    <row r="438" spans="1:8" s="796" customFormat="1" ht="21" customHeight="1" x14ac:dyDescent="0.2">
      <c r="A438" s="797">
        <v>24901</v>
      </c>
      <c r="B438" s="798" t="s">
        <v>1536</v>
      </c>
      <c r="C438" s="795">
        <v>157200</v>
      </c>
      <c r="D438" s="795">
        <v>-86552.42</v>
      </c>
      <c r="E438" s="795">
        <v>70647.58</v>
      </c>
      <c r="F438" s="1081">
        <v>70647.58</v>
      </c>
      <c r="G438" s="795">
        <v>70647.58</v>
      </c>
      <c r="H438" s="795">
        <v>0</v>
      </c>
    </row>
    <row r="439" spans="1:8" s="796" customFormat="1" ht="21" customHeight="1" x14ac:dyDescent="0.2">
      <c r="A439" s="797">
        <v>24902</v>
      </c>
      <c r="B439" s="798" t="s">
        <v>1034</v>
      </c>
      <c r="C439" s="795">
        <v>2000</v>
      </c>
      <c r="D439" s="795">
        <v>-2000</v>
      </c>
      <c r="E439" s="795">
        <v>0</v>
      </c>
      <c r="F439" s="1081">
        <v>0</v>
      </c>
      <c r="G439" s="795">
        <v>0</v>
      </c>
      <c r="H439" s="795">
        <v>0</v>
      </c>
    </row>
    <row r="440" spans="1:8" s="796" customFormat="1" ht="21" customHeight="1" x14ac:dyDescent="0.2">
      <c r="A440" s="797">
        <v>2500</v>
      </c>
      <c r="B440" s="798" t="s">
        <v>1537</v>
      </c>
      <c r="C440" s="795">
        <v>0</v>
      </c>
      <c r="D440" s="795">
        <v>696.85</v>
      </c>
      <c r="E440" s="795">
        <v>696.85</v>
      </c>
      <c r="F440" s="1081">
        <v>696.85</v>
      </c>
      <c r="G440" s="795">
        <v>696.85</v>
      </c>
      <c r="H440" s="795">
        <v>0</v>
      </c>
    </row>
    <row r="441" spans="1:8" s="796" customFormat="1" ht="21" customHeight="1" x14ac:dyDescent="0.2">
      <c r="A441" s="797">
        <v>253</v>
      </c>
      <c r="B441" s="798" t="s">
        <v>294</v>
      </c>
      <c r="C441" s="795">
        <v>0</v>
      </c>
      <c r="D441" s="795">
        <v>696.85</v>
      </c>
      <c r="E441" s="795">
        <v>696.85</v>
      </c>
      <c r="F441" s="1081">
        <v>696.85</v>
      </c>
      <c r="G441" s="795">
        <v>696.85</v>
      </c>
      <c r="H441" s="795">
        <v>0</v>
      </c>
    </row>
    <row r="442" spans="1:8" s="796" customFormat="1" ht="21" customHeight="1" x14ac:dyDescent="0.2">
      <c r="A442" s="797">
        <v>25301</v>
      </c>
      <c r="B442" s="798" t="s">
        <v>1538</v>
      </c>
      <c r="C442" s="795">
        <v>0</v>
      </c>
      <c r="D442" s="795">
        <v>696.85</v>
      </c>
      <c r="E442" s="795">
        <v>696.85</v>
      </c>
      <c r="F442" s="1081">
        <v>696.85</v>
      </c>
      <c r="G442" s="795">
        <v>696.85</v>
      </c>
      <c r="H442" s="795">
        <v>0</v>
      </c>
    </row>
    <row r="443" spans="1:8" s="796" customFormat="1" ht="21" customHeight="1" x14ac:dyDescent="0.2">
      <c r="A443" s="797">
        <v>2600</v>
      </c>
      <c r="B443" s="798" t="s">
        <v>1539</v>
      </c>
      <c r="C443" s="795">
        <v>1907200</v>
      </c>
      <c r="D443" s="795">
        <v>62637.03</v>
      </c>
      <c r="E443" s="795">
        <v>1969837.03</v>
      </c>
      <c r="F443" s="1081">
        <v>1947026.72</v>
      </c>
      <c r="G443" s="795">
        <v>1807169.63</v>
      </c>
      <c r="H443" s="795">
        <v>22810.310000000056</v>
      </c>
    </row>
    <row r="444" spans="1:8" s="796" customFormat="1" ht="21" customHeight="1" x14ac:dyDescent="0.2">
      <c r="A444" s="797">
        <v>261</v>
      </c>
      <c r="B444" s="798" t="s">
        <v>1539</v>
      </c>
      <c r="C444" s="795">
        <v>1907200</v>
      </c>
      <c r="D444" s="795">
        <v>62637.03</v>
      </c>
      <c r="E444" s="795">
        <v>1969837.03</v>
      </c>
      <c r="F444" s="1081">
        <v>1947026.72</v>
      </c>
      <c r="G444" s="795">
        <v>1807169.63</v>
      </c>
      <c r="H444" s="795">
        <v>22810.310000000056</v>
      </c>
    </row>
    <row r="445" spans="1:8" s="796" customFormat="1" ht="21" customHeight="1" x14ac:dyDescent="0.2">
      <c r="A445" s="797">
        <v>26101</v>
      </c>
      <c r="B445" s="798" t="s">
        <v>118</v>
      </c>
      <c r="C445" s="795">
        <v>1902200</v>
      </c>
      <c r="D445" s="795">
        <v>67381.83</v>
      </c>
      <c r="E445" s="795">
        <v>1969581.83</v>
      </c>
      <c r="F445" s="1081">
        <v>1946771.52</v>
      </c>
      <c r="G445" s="795">
        <v>1806914.43</v>
      </c>
      <c r="H445" s="795">
        <v>22810.310000000056</v>
      </c>
    </row>
    <row r="446" spans="1:8" s="796" customFormat="1" ht="21" customHeight="1" x14ac:dyDescent="0.2">
      <c r="A446" s="797">
        <v>26102</v>
      </c>
      <c r="B446" s="798" t="s">
        <v>119</v>
      </c>
      <c r="C446" s="795">
        <v>5000</v>
      </c>
      <c r="D446" s="795">
        <v>-4744.8</v>
      </c>
      <c r="E446" s="795">
        <v>255.19999999999982</v>
      </c>
      <c r="F446" s="1081">
        <v>255.2</v>
      </c>
      <c r="G446" s="795">
        <v>255.2</v>
      </c>
      <c r="H446" s="795">
        <v>0</v>
      </c>
    </row>
    <row r="447" spans="1:8" s="796" customFormat="1" ht="21" customHeight="1" x14ac:dyDescent="0.2">
      <c r="A447" s="797">
        <v>2700</v>
      </c>
      <c r="B447" s="798" t="s">
        <v>1540</v>
      </c>
      <c r="C447" s="795">
        <v>113543.76</v>
      </c>
      <c r="D447" s="795">
        <v>-32319.599999999999</v>
      </c>
      <c r="E447" s="795">
        <v>81224.160000000003</v>
      </c>
      <c r="F447" s="1081">
        <v>81224.160000000003</v>
      </c>
      <c r="G447" s="795">
        <v>33680.400000000001</v>
      </c>
      <c r="H447" s="795">
        <v>0</v>
      </c>
    </row>
    <row r="448" spans="1:8" s="796" customFormat="1" ht="21" customHeight="1" x14ac:dyDescent="0.2">
      <c r="A448" s="797">
        <v>271</v>
      </c>
      <c r="B448" s="798" t="s">
        <v>250</v>
      </c>
      <c r="C448" s="795">
        <v>78543.759999999995</v>
      </c>
      <c r="D448" s="795">
        <v>-19864</v>
      </c>
      <c r="E448" s="795">
        <v>58679.759999999995</v>
      </c>
      <c r="F448" s="1081">
        <v>58679.76</v>
      </c>
      <c r="G448" s="795">
        <v>11136</v>
      </c>
      <c r="H448" s="795">
        <v>0</v>
      </c>
    </row>
    <row r="449" spans="1:8" s="796" customFormat="1" ht="21" customHeight="1" x14ac:dyDescent="0.2">
      <c r="A449" s="797">
        <v>27101</v>
      </c>
      <c r="B449" s="798" t="s">
        <v>120</v>
      </c>
      <c r="C449" s="795">
        <v>78543.759999999995</v>
      </c>
      <c r="D449" s="795">
        <v>-19864</v>
      </c>
      <c r="E449" s="795">
        <v>58679.759999999995</v>
      </c>
      <c r="F449" s="1081">
        <v>58679.76</v>
      </c>
      <c r="G449" s="795">
        <v>11136</v>
      </c>
      <c r="H449" s="795">
        <v>0</v>
      </c>
    </row>
    <row r="450" spans="1:8" s="796" customFormat="1" ht="21" customHeight="1" x14ac:dyDescent="0.2">
      <c r="A450" s="797">
        <v>272</v>
      </c>
      <c r="B450" s="798" t="s">
        <v>1541</v>
      </c>
      <c r="C450" s="795">
        <v>5000</v>
      </c>
      <c r="D450" s="795">
        <v>-5000</v>
      </c>
      <c r="E450" s="795">
        <v>0</v>
      </c>
      <c r="F450" s="1081">
        <v>0</v>
      </c>
      <c r="G450" s="795">
        <v>0</v>
      </c>
      <c r="H450" s="795">
        <v>0</v>
      </c>
    </row>
    <row r="451" spans="1:8" s="796" customFormat="1" ht="21" customHeight="1" x14ac:dyDescent="0.2">
      <c r="A451" s="797">
        <v>27201</v>
      </c>
      <c r="B451" s="798" t="s">
        <v>1542</v>
      </c>
      <c r="C451" s="795">
        <v>5000</v>
      </c>
      <c r="D451" s="795">
        <v>-5000</v>
      </c>
      <c r="E451" s="795">
        <v>0</v>
      </c>
      <c r="F451" s="1081">
        <v>0</v>
      </c>
      <c r="G451" s="795">
        <v>0</v>
      </c>
      <c r="H451" s="795">
        <v>0</v>
      </c>
    </row>
    <row r="452" spans="1:8" s="796" customFormat="1" ht="21" customHeight="1" x14ac:dyDescent="0.2">
      <c r="A452" s="797">
        <v>273</v>
      </c>
      <c r="B452" s="798" t="s">
        <v>251</v>
      </c>
      <c r="C452" s="795">
        <v>30000</v>
      </c>
      <c r="D452" s="795">
        <v>-7455.6</v>
      </c>
      <c r="E452" s="795">
        <v>22544.400000000001</v>
      </c>
      <c r="F452" s="1081">
        <v>22544.400000000001</v>
      </c>
      <c r="G452" s="795">
        <v>22544.400000000001</v>
      </c>
      <c r="H452" s="795">
        <v>0</v>
      </c>
    </row>
    <row r="453" spans="1:8" s="796" customFormat="1" ht="21" customHeight="1" x14ac:dyDescent="0.2">
      <c r="A453" s="797">
        <v>27301</v>
      </c>
      <c r="B453" s="798" t="s">
        <v>1543</v>
      </c>
      <c r="C453" s="795">
        <v>30000</v>
      </c>
      <c r="D453" s="795">
        <v>-7455.6</v>
      </c>
      <c r="E453" s="795">
        <v>22544.400000000001</v>
      </c>
      <c r="F453" s="1081">
        <v>22544.400000000001</v>
      </c>
      <c r="G453" s="795">
        <v>22544.400000000001</v>
      </c>
      <c r="H453" s="795">
        <v>0</v>
      </c>
    </row>
    <row r="454" spans="1:8" s="796" customFormat="1" ht="21" customHeight="1" x14ac:dyDescent="0.2">
      <c r="A454" s="797">
        <v>2900</v>
      </c>
      <c r="B454" s="798" t="s">
        <v>1548</v>
      </c>
      <c r="C454" s="795">
        <v>77200</v>
      </c>
      <c r="D454" s="795">
        <v>-8546.7300000000032</v>
      </c>
      <c r="E454" s="795">
        <v>68653.27</v>
      </c>
      <c r="F454" s="1081">
        <v>68653.26999999999</v>
      </c>
      <c r="G454" s="795">
        <v>35828.21</v>
      </c>
      <c r="H454" s="795">
        <v>0</v>
      </c>
    </row>
    <row r="455" spans="1:8" s="796" customFormat="1" ht="21" customHeight="1" x14ac:dyDescent="0.2">
      <c r="A455" s="797">
        <v>291</v>
      </c>
      <c r="B455" s="798" t="s">
        <v>169</v>
      </c>
      <c r="C455" s="795">
        <v>28100</v>
      </c>
      <c r="D455" s="795">
        <v>-24672.68</v>
      </c>
      <c r="E455" s="795">
        <v>3427.3199999999997</v>
      </c>
      <c r="F455" s="1081">
        <v>3427.32</v>
      </c>
      <c r="G455" s="795">
        <v>3427.32</v>
      </c>
      <c r="H455" s="795">
        <v>0</v>
      </c>
    </row>
    <row r="456" spans="1:8" s="796" customFormat="1" ht="21" customHeight="1" x14ac:dyDescent="0.2">
      <c r="A456" s="797">
        <v>29101</v>
      </c>
      <c r="B456" s="798" t="s">
        <v>121</v>
      </c>
      <c r="C456" s="795">
        <v>28100</v>
      </c>
      <c r="D456" s="795">
        <v>-24672.68</v>
      </c>
      <c r="E456" s="795">
        <v>3427.3199999999997</v>
      </c>
      <c r="F456" s="1081">
        <v>3427.32</v>
      </c>
      <c r="G456" s="795">
        <v>3427.32</v>
      </c>
      <c r="H456" s="795">
        <v>0</v>
      </c>
    </row>
    <row r="457" spans="1:8" s="796" customFormat="1" ht="21" customHeight="1" x14ac:dyDescent="0.2">
      <c r="A457" s="797">
        <v>292</v>
      </c>
      <c r="B457" s="798" t="s">
        <v>1549</v>
      </c>
      <c r="C457" s="795">
        <v>28100</v>
      </c>
      <c r="D457" s="795">
        <v>-14779.48</v>
      </c>
      <c r="E457" s="795">
        <v>13320.52</v>
      </c>
      <c r="F457" s="1081">
        <v>13320.52</v>
      </c>
      <c r="G457" s="795">
        <v>13320.52</v>
      </c>
      <c r="H457" s="795">
        <v>0</v>
      </c>
    </row>
    <row r="458" spans="1:8" s="796" customFormat="1" ht="21" customHeight="1" x14ac:dyDescent="0.2">
      <c r="A458" s="797">
        <v>29201</v>
      </c>
      <c r="B458" s="798" t="s">
        <v>1550</v>
      </c>
      <c r="C458" s="795">
        <v>28100</v>
      </c>
      <c r="D458" s="795">
        <v>-14779.48</v>
      </c>
      <c r="E458" s="795">
        <v>13320.52</v>
      </c>
      <c r="F458" s="1081">
        <v>13320.52</v>
      </c>
      <c r="G458" s="795">
        <v>13320.52</v>
      </c>
      <c r="H458" s="795">
        <v>0</v>
      </c>
    </row>
    <row r="459" spans="1:8" s="796" customFormat="1" ht="21" customHeight="1" x14ac:dyDescent="0.2">
      <c r="A459" s="797">
        <v>293</v>
      </c>
      <c r="B459" s="798" t="s">
        <v>1551</v>
      </c>
      <c r="C459" s="795">
        <v>1000</v>
      </c>
      <c r="D459" s="795">
        <v>-1000</v>
      </c>
      <c r="E459" s="795">
        <v>0</v>
      </c>
      <c r="F459" s="1081">
        <v>0</v>
      </c>
      <c r="G459" s="795">
        <v>0</v>
      </c>
      <c r="H459" s="795">
        <v>0</v>
      </c>
    </row>
    <row r="460" spans="1:8" s="796" customFormat="1" ht="21" customHeight="1" x14ac:dyDescent="0.2">
      <c r="A460" s="797">
        <v>29301</v>
      </c>
      <c r="B460" s="798" t="s">
        <v>1550</v>
      </c>
      <c r="C460" s="795">
        <v>1000</v>
      </c>
      <c r="D460" s="795">
        <v>-1000</v>
      </c>
      <c r="E460" s="795">
        <v>0</v>
      </c>
      <c r="F460" s="1081">
        <v>0</v>
      </c>
      <c r="G460" s="795">
        <v>0</v>
      </c>
      <c r="H460" s="795">
        <v>0</v>
      </c>
    </row>
    <row r="461" spans="1:8" s="796" customFormat="1" ht="21" customHeight="1" x14ac:dyDescent="0.2">
      <c r="A461" s="797">
        <v>294</v>
      </c>
      <c r="B461" s="798" t="s">
        <v>1552</v>
      </c>
      <c r="C461" s="795">
        <v>0</v>
      </c>
      <c r="D461" s="795">
        <v>4646.84</v>
      </c>
      <c r="E461" s="795">
        <v>4646.84</v>
      </c>
      <c r="F461" s="1081">
        <v>4646.84</v>
      </c>
      <c r="G461" s="795">
        <v>1400</v>
      </c>
      <c r="H461" s="795">
        <v>0</v>
      </c>
    </row>
    <row r="462" spans="1:8" s="796" customFormat="1" ht="21" customHeight="1" x14ac:dyDescent="0.2">
      <c r="A462" s="797">
        <v>29401</v>
      </c>
      <c r="B462" s="798" t="s">
        <v>1550</v>
      </c>
      <c r="C462" s="795">
        <v>0</v>
      </c>
      <c r="D462" s="795">
        <v>4646.84</v>
      </c>
      <c r="E462" s="795">
        <v>4646.84</v>
      </c>
      <c r="F462" s="1081">
        <v>4646.84</v>
      </c>
      <c r="G462" s="795">
        <v>1400</v>
      </c>
      <c r="H462" s="795">
        <v>0</v>
      </c>
    </row>
    <row r="463" spans="1:8" s="796" customFormat="1" ht="21" customHeight="1" x14ac:dyDescent="0.2">
      <c r="A463" s="797">
        <v>296</v>
      </c>
      <c r="B463" s="798" t="s">
        <v>1553</v>
      </c>
      <c r="C463" s="795">
        <v>20000</v>
      </c>
      <c r="D463" s="795">
        <v>10358.94</v>
      </c>
      <c r="E463" s="795">
        <v>30358.940000000002</v>
      </c>
      <c r="F463" s="1081">
        <v>30358.94</v>
      </c>
      <c r="G463" s="795">
        <v>17680.37</v>
      </c>
      <c r="H463" s="795">
        <v>0</v>
      </c>
    </row>
    <row r="464" spans="1:8" s="796" customFormat="1" ht="21" customHeight="1" x14ac:dyDescent="0.2">
      <c r="A464" s="797">
        <v>29601</v>
      </c>
      <c r="B464" s="798" t="s">
        <v>1550</v>
      </c>
      <c r="C464" s="795">
        <v>20000</v>
      </c>
      <c r="D464" s="795">
        <v>10358.94</v>
      </c>
      <c r="E464" s="795">
        <v>30358.940000000002</v>
      </c>
      <c r="F464" s="1081">
        <v>30358.94</v>
      </c>
      <c r="G464" s="795">
        <v>17680.37</v>
      </c>
      <c r="H464" s="795">
        <v>0</v>
      </c>
    </row>
    <row r="465" spans="1:8" s="796" customFormat="1" ht="21" customHeight="1" x14ac:dyDescent="0.2">
      <c r="A465" s="797">
        <v>298</v>
      </c>
      <c r="B465" s="798" t="s">
        <v>1555</v>
      </c>
      <c r="C465" s="795">
        <v>0</v>
      </c>
      <c r="D465" s="795">
        <v>16899.650000000001</v>
      </c>
      <c r="E465" s="795">
        <v>16899.650000000001</v>
      </c>
      <c r="F465" s="1081">
        <v>16899.650000000001</v>
      </c>
      <c r="G465" s="795">
        <v>0</v>
      </c>
      <c r="H465" s="795">
        <v>0</v>
      </c>
    </row>
    <row r="466" spans="1:8" s="796" customFormat="1" ht="21" customHeight="1" x14ac:dyDescent="0.2">
      <c r="A466" s="797">
        <v>29801</v>
      </c>
      <c r="B466" s="798" t="s">
        <v>1550</v>
      </c>
      <c r="C466" s="795">
        <v>0</v>
      </c>
      <c r="D466" s="795">
        <v>16899.650000000001</v>
      </c>
      <c r="E466" s="795">
        <v>16899.650000000001</v>
      </c>
      <c r="F466" s="1081">
        <v>16899.650000000001</v>
      </c>
      <c r="G466" s="795">
        <v>0</v>
      </c>
      <c r="H466" s="795">
        <v>0</v>
      </c>
    </row>
    <row r="467" spans="1:8" s="789" customFormat="1" ht="21" customHeight="1" x14ac:dyDescent="0.2">
      <c r="A467" s="790">
        <v>3000</v>
      </c>
      <c r="B467" s="791" t="s">
        <v>163</v>
      </c>
      <c r="C467" s="792">
        <v>10728088.6</v>
      </c>
      <c r="D467" s="792">
        <v>410586.9700000002</v>
      </c>
      <c r="E467" s="792">
        <v>11138675.57</v>
      </c>
      <c r="F467" s="1080">
        <v>11140393.41</v>
      </c>
      <c r="G467" s="792">
        <v>9580084.129999999</v>
      </c>
      <c r="H467" s="792">
        <v>-1717.839999999851</v>
      </c>
    </row>
    <row r="468" spans="1:8" s="796" customFormat="1" ht="21" customHeight="1" x14ac:dyDescent="0.2">
      <c r="A468" s="797">
        <v>3100</v>
      </c>
      <c r="B468" s="798" t="s">
        <v>1556</v>
      </c>
      <c r="C468" s="795">
        <v>7722500</v>
      </c>
      <c r="D468" s="795">
        <v>-720908.63</v>
      </c>
      <c r="E468" s="795">
        <v>7001591.3700000001</v>
      </c>
      <c r="F468" s="1081">
        <v>7011309.21</v>
      </c>
      <c r="G468" s="795">
        <v>6422289.5599999996</v>
      </c>
      <c r="H468" s="795">
        <v>-9717.839999999851</v>
      </c>
    </row>
    <row r="469" spans="1:8" s="796" customFormat="1" ht="21" customHeight="1" x14ac:dyDescent="0.2">
      <c r="A469" s="797">
        <v>311</v>
      </c>
      <c r="B469" s="798" t="s">
        <v>170</v>
      </c>
      <c r="C469" s="795">
        <v>7521000</v>
      </c>
      <c r="D469" s="795">
        <v>-675760.77</v>
      </c>
      <c r="E469" s="795">
        <v>6845239.2300000004</v>
      </c>
      <c r="F469" s="1081">
        <v>6854957.0700000003</v>
      </c>
      <c r="G469" s="795">
        <v>6318928.25</v>
      </c>
      <c r="H469" s="795">
        <v>-9717.839999999851</v>
      </c>
    </row>
    <row r="470" spans="1:8" s="796" customFormat="1" ht="21" customHeight="1" x14ac:dyDescent="0.2">
      <c r="A470" s="797">
        <v>31101</v>
      </c>
      <c r="B470" s="798" t="s">
        <v>1557</v>
      </c>
      <c r="C470" s="795">
        <v>2197000</v>
      </c>
      <c r="D470" s="795">
        <v>-288862.42</v>
      </c>
      <c r="E470" s="795">
        <v>1908137.58</v>
      </c>
      <c r="F470" s="1081">
        <v>1965184.42</v>
      </c>
      <c r="G470" s="795">
        <v>1780285.92</v>
      </c>
      <c r="H470" s="795">
        <v>-57046.839999999851</v>
      </c>
    </row>
    <row r="471" spans="1:8" s="796" customFormat="1" ht="21" customHeight="1" x14ac:dyDescent="0.2">
      <c r="A471" s="797">
        <v>31104</v>
      </c>
      <c r="B471" s="798" t="s">
        <v>1071</v>
      </c>
      <c r="C471" s="795">
        <v>5324000</v>
      </c>
      <c r="D471" s="795">
        <v>-386898.35</v>
      </c>
      <c r="E471" s="795">
        <v>4937101.6500000004</v>
      </c>
      <c r="F471" s="1081">
        <v>4889772.6500000004</v>
      </c>
      <c r="G471" s="795">
        <v>4538642.33</v>
      </c>
      <c r="H471" s="795">
        <v>47329</v>
      </c>
    </row>
    <row r="472" spans="1:8" s="796" customFormat="1" ht="21" customHeight="1" x14ac:dyDescent="0.2">
      <c r="A472" s="797">
        <v>314</v>
      </c>
      <c r="B472" s="798" t="s">
        <v>171</v>
      </c>
      <c r="C472" s="795">
        <v>201500</v>
      </c>
      <c r="D472" s="795">
        <v>-45147.86</v>
      </c>
      <c r="E472" s="795">
        <v>156352.14000000001</v>
      </c>
      <c r="F472" s="1081">
        <v>156352.14000000001</v>
      </c>
      <c r="G472" s="795">
        <v>103361.31</v>
      </c>
      <c r="H472" s="795">
        <v>0</v>
      </c>
    </row>
    <row r="473" spans="1:8" s="796" customFormat="1" ht="21" customHeight="1" x14ac:dyDescent="0.2">
      <c r="A473" s="797">
        <v>31401</v>
      </c>
      <c r="B473" s="798" t="s">
        <v>1558</v>
      </c>
      <c r="C473" s="795">
        <v>201500</v>
      </c>
      <c r="D473" s="795">
        <v>-45147.86</v>
      </c>
      <c r="E473" s="795">
        <v>156352.14000000001</v>
      </c>
      <c r="F473" s="1081">
        <v>156352.14000000001</v>
      </c>
      <c r="G473" s="795">
        <v>103361.31</v>
      </c>
      <c r="H473" s="795">
        <v>0</v>
      </c>
    </row>
    <row r="474" spans="1:8" s="796" customFormat="1" ht="21" customHeight="1" x14ac:dyDescent="0.2">
      <c r="A474" s="797">
        <v>3200</v>
      </c>
      <c r="B474" s="798" t="s">
        <v>1562</v>
      </c>
      <c r="C474" s="795">
        <v>1391388.6</v>
      </c>
      <c r="D474" s="795">
        <v>274882.95</v>
      </c>
      <c r="E474" s="795">
        <v>1666271.5499999998</v>
      </c>
      <c r="F474" s="1081">
        <v>1666271.5499999998</v>
      </c>
      <c r="G474" s="795">
        <v>944311.16999999993</v>
      </c>
      <c r="H474" s="795">
        <v>0</v>
      </c>
    </row>
    <row r="475" spans="1:8" s="796" customFormat="1" ht="21" customHeight="1" x14ac:dyDescent="0.2">
      <c r="A475" s="797">
        <v>322</v>
      </c>
      <c r="B475" s="798" t="s">
        <v>175</v>
      </c>
      <c r="C475" s="795">
        <v>662919.84</v>
      </c>
      <c r="D475" s="795">
        <v>40962.6</v>
      </c>
      <c r="E475" s="795">
        <v>703882.44</v>
      </c>
      <c r="F475" s="1081">
        <v>703882.44</v>
      </c>
      <c r="G475" s="795">
        <v>176442.98</v>
      </c>
      <c r="H475" s="795">
        <v>0</v>
      </c>
    </row>
    <row r="476" spans="1:8" s="796" customFormat="1" ht="21" customHeight="1" x14ac:dyDescent="0.2">
      <c r="A476" s="797">
        <v>32201</v>
      </c>
      <c r="B476" s="798" t="s">
        <v>124</v>
      </c>
      <c r="C476" s="795">
        <v>662919.84</v>
      </c>
      <c r="D476" s="795">
        <v>40962.6</v>
      </c>
      <c r="E476" s="795">
        <v>703882.44</v>
      </c>
      <c r="F476" s="1081">
        <v>703882.44</v>
      </c>
      <c r="G476" s="795">
        <v>176442.98</v>
      </c>
      <c r="H476" s="795">
        <v>0</v>
      </c>
    </row>
    <row r="477" spans="1:8" s="796" customFormat="1" ht="21" customHeight="1" x14ac:dyDescent="0.2">
      <c r="A477" s="797">
        <v>323</v>
      </c>
      <c r="B477" s="798" t="s">
        <v>1563</v>
      </c>
      <c r="C477" s="795">
        <v>716468.76</v>
      </c>
      <c r="D477" s="795">
        <v>25609.35</v>
      </c>
      <c r="E477" s="795">
        <v>742078.11</v>
      </c>
      <c r="F477" s="1081">
        <v>742078.11</v>
      </c>
      <c r="G477" s="795">
        <v>547557.18999999994</v>
      </c>
      <c r="H477" s="795">
        <v>0</v>
      </c>
    </row>
    <row r="478" spans="1:8" s="796" customFormat="1" ht="21" customHeight="1" x14ac:dyDescent="0.2">
      <c r="A478" s="797">
        <v>32301</v>
      </c>
      <c r="B478" s="798" t="s">
        <v>1564</v>
      </c>
      <c r="C478" s="795">
        <v>716468.76</v>
      </c>
      <c r="D478" s="795">
        <v>25609.35</v>
      </c>
      <c r="E478" s="795">
        <v>742078.11</v>
      </c>
      <c r="F478" s="1081">
        <v>742078.11</v>
      </c>
      <c r="G478" s="795">
        <v>547557.18999999994</v>
      </c>
      <c r="H478" s="795">
        <v>0</v>
      </c>
    </row>
    <row r="479" spans="1:8" s="796" customFormat="1" ht="21" customHeight="1" x14ac:dyDescent="0.2">
      <c r="A479" s="797">
        <v>325</v>
      </c>
      <c r="B479" s="798" t="s">
        <v>1565</v>
      </c>
      <c r="C479" s="795">
        <v>12000</v>
      </c>
      <c r="D479" s="795">
        <v>205411</v>
      </c>
      <c r="E479" s="795">
        <v>217411</v>
      </c>
      <c r="F479" s="1081">
        <v>217411</v>
      </c>
      <c r="G479" s="795">
        <v>217411</v>
      </c>
      <c r="H479" s="795">
        <v>0</v>
      </c>
    </row>
    <row r="480" spans="1:8" s="796" customFormat="1" ht="21" customHeight="1" x14ac:dyDescent="0.2">
      <c r="A480" s="797">
        <v>32501</v>
      </c>
      <c r="B480" s="798" t="s">
        <v>1566</v>
      </c>
      <c r="C480" s="795">
        <v>12000</v>
      </c>
      <c r="D480" s="795">
        <v>205411</v>
      </c>
      <c r="E480" s="795">
        <v>217411</v>
      </c>
      <c r="F480" s="1081">
        <v>217411</v>
      </c>
      <c r="G480" s="795">
        <v>217411</v>
      </c>
      <c r="H480" s="795">
        <v>0</v>
      </c>
    </row>
    <row r="481" spans="1:8" s="796" customFormat="1" ht="21" customHeight="1" x14ac:dyDescent="0.2">
      <c r="A481" s="797">
        <v>326</v>
      </c>
      <c r="B481" s="798" t="s">
        <v>1567</v>
      </c>
      <c r="C481" s="795">
        <v>0</v>
      </c>
      <c r="D481" s="795">
        <v>2900</v>
      </c>
      <c r="E481" s="795">
        <v>2900</v>
      </c>
      <c r="F481" s="1081">
        <v>2900</v>
      </c>
      <c r="G481" s="795">
        <v>2900</v>
      </c>
      <c r="H481" s="795">
        <v>0</v>
      </c>
    </row>
    <row r="482" spans="1:8" s="796" customFormat="1" ht="21" customHeight="1" x14ac:dyDescent="0.2">
      <c r="A482" s="797">
        <v>32601</v>
      </c>
      <c r="B482" s="798" t="s">
        <v>1568</v>
      </c>
      <c r="C482" s="795">
        <v>0</v>
      </c>
      <c r="D482" s="795">
        <v>2900</v>
      </c>
      <c r="E482" s="795">
        <v>2900</v>
      </c>
      <c r="F482" s="1081">
        <v>2900</v>
      </c>
      <c r="G482" s="795">
        <v>2900</v>
      </c>
      <c r="H482" s="795">
        <v>0</v>
      </c>
    </row>
    <row r="483" spans="1:8" s="796" customFormat="1" ht="21" customHeight="1" x14ac:dyDescent="0.2">
      <c r="A483" s="797">
        <v>3300</v>
      </c>
      <c r="B483" s="798" t="s">
        <v>1569</v>
      </c>
      <c r="C483" s="795">
        <v>107200</v>
      </c>
      <c r="D483" s="795">
        <v>-107200</v>
      </c>
      <c r="E483" s="795">
        <v>0</v>
      </c>
      <c r="F483" s="1081">
        <v>0</v>
      </c>
      <c r="G483" s="795">
        <v>0</v>
      </c>
      <c r="H483" s="795">
        <v>0</v>
      </c>
    </row>
    <row r="484" spans="1:8" s="796" customFormat="1" ht="21" customHeight="1" x14ac:dyDescent="0.2">
      <c r="A484" s="797">
        <v>331</v>
      </c>
      <c r="B484" s="798" t="s">
        <v>1570</v>
      </c>
      <c r="C484" s="795">
        <v>50000</v>
      </c>
      <c r="D484" s="795">
        <v>-50000</v>
      </c>
      <c r="E484" s="795">
        <v>0</v>
      </c>
      <c r="F484" s="1081">
        <v>0</v>
      </c>
      <c r="G484" s="795">
        <v>0</v>
      </c>
      <c r="H484" s="795">
        <v>0</v>
      </c>
    </row>
    <row r="485" spans="1:8" s="796" customFormat="1" ht="21" customHeight="1" x14ac:dyDescent="0.2">
      <c r="A485" s="797">
        <v>33101</v>
      </c>
      <c r="B485" s="798" t="s">
        <v>1571</v>
      </c>
      <c r="C485" s="795">
        <v>50000</v>
      </c>
      <c r="D485" s="795">
        <v>-50000</v>
      </c>
      <c r="E485" s="795">
        <v>0</v>
      </c>
      <c r="F485" s="1081">
        <v>0</v>
      </c>
      <c r="G485" s="795">
        <v>0</v>
      </c>
      <c r="H485" s="795">
        <v>0</v>
      </c>
    </row>
    <row r="486" spans="1:8" s="796" customFormat="1" ht="21" customHeight="1" x14ac:dyDescent="0.2">
      <c r="A486" s="797">
        <v>333</v>
      </c>
      <c r="B486" s="798" t="s">
        <v>1572</v>
      </c>
      <c r="C486" s="795">
        <v>50000</v>
      </c>
      <c r="D486" s="795">
        <v>-50000</v>
      </c>
      <c r="E486" s="795">
        <v>0</v>
      </c>
      <c r="F486" s="1081">
        <v>0</v>
      </c>
      <c r="G486" s="795">
        <v>0</v>
      </c>
      <c r="H486" s="795">
        <v>0</v>
      </c>
    </row>
    <row r="487" spans="1:8" s="796" customFormat="1" ht="21" customHeight="1" x14ac:dyDescent="0.2">
      <c r="A487" s="797">
        <v>33302</v>
      </c>
      <c r="B487" s="798" t="s">
        <v>1574</v>
      </c>
      <c r="C487" s="795">
        <v>50000</v>
      </c>
      <c r="D487" s="795">
        <v>-50000</v>
      </c>
      <c r="E487" s="795">
        <v>0</v>
      </c>
      <c r="F487" s="1081">
        <v>0</v>
      </c>
      <c r="G487" s="795">
        <v>0</v>
      </c>
      <c r="H487" s="795">
        <v>0</v>
      </c>
    </row>
    <row r="488" spans="1:8" s="796" customFormat="1" ht="21" customHeight="1" x14ac:dyDescent="0.2">
      <c r="A488" s="797">
        <v>334</v>
      </c>
      <c r="B488" s="798" t="s">
        <v>176</v>
      </c>
      <c r="C488" s="795">
        <v>6000</v>
      </c>
      <c r="D488" s="795">
        <v>-6000</v>
      </c>
      <c r="E488" s="795">
        <v>0</v>
      </c>
      <c r="F488" s="1081">
        <v>0</v>
      </c>
      <c r="G488" s="795">
        <v>0</v>
      </c>
      <c r="H488" s="795">
        <v>0</v>
      </c>
    </row>
    <row r="489" spans="1:8" s="796" customFormat="1" ht="21" customHeight="1" x14ac:dyDescent="0.2">
      <c r="A489" s="797">
        <v>33401</v>
      </c>
      <c r="B489" s="798" t="s">
        <v>1576</v>
      </c>
      <c r="C489" s="795">
        <v>6000</v>
      </c>
      <c r="D489" s="795">
        <v>-6000</v>
      </c>
      <c r="E489" s="795">
        <v>0</v>
      </c>
      <c r="F489" s="1081">
        <v>0</v>
      </c>
      <c r="G489" s="795">
        <v>0</v>
      </c>
      <c r="H489" s="795">
        <v>0</v>
      </c>
    </row>
    <row r="490" spans="1:8" s="796" customFormat="1" ht="21" customHeight="1" x14ac:dyDescent="0.2">
      <c r="A490" s="797">
        <v>336</v>
      </c>
      <c r="B490" s="798" t="s">
        <v>1577</v>
      </c>
      <c r="C490" s="795">
        <v>1200</v>
      </c>
      <c r="D490" s="795">
        <v>-1200</v>
      </c>
      <c r="E490" s="795">
        <v>0</v>
      </c>
      <c r="F490" s="1081">
        <v>0</v>
      </c>
      <c r="G490" s="795">
        <v>0</v>
      </c>
      <c r="H490" s="795">
        <v>0</v>
      </c>
    </row>
    <row r="491" spans="1:8" s="796" customFormat="1" ht="21" customHeight="1" x14ac:dyDescent="0.2">
      <c r="A491" s="797">
        <v>33603</v>
      </c>
      <c r="B491" s="798" t="s">
        <v>1578</v>
      </c>
      <c r="C491" s="795">
        <v>1200</v>
      </c>
      <c r="D491" s="795">
        <v>-1200</v>
      </c>
      <c r="E491" s="795">
        <v>0</v>
      </c>
      <c r="F491" s="1081">
        <v>0</v>
      </c>
      <c r="G491" s="795">
        <v>0</v>
      </c>
      <c r="H491" s="795">
        <v>0</v>
      </c>
    </row>
    <row r="492" spans="1:8" s="796" customFormat="1" ht="21" customHeight="1" x14ac:dyDescent="0.2">
      <c r="A492" s="797">
        <v>3400</v>
      </c>
      <c r="B492" s="798" t="s">
        <v>1582</v>
      </c>
      <c r="C492" s="795">
        <v>60000</v>
      </c>
      <c r="D492" s="795">
        <v>-19773.240000000002</v>
      </c>
      <c r="E492" s="795">
        <v>40226.759999999995</v>
      </c>
      <c r="F492" s="1081">
        <v>40226.76</v>
      </c>
      <c r="G492" s="795">
        <v>40226.76</v>
      </c>
      <c r="H492" s="795">
        <v>0</v>
      </c>
    </row>
    <row r="493" spans="1:8" s="796" customFormat="1" ht="21" customHeight="1" x14ac:dyDescent="0.2">
      <c r="A493" s="797">
        <v>347</v>
      </c>
      <c r="B493" s="798" t="s">
        <v>179</v>
      </c>
      <c r="C493" s="795">
        <v>60000</v>
      </c>
      <c r="D493" s="795">
        <v>-19773.240000000002</v>
      </c>
      <c r="E493" s="795">
        <v>40226.759999999995</v>
      </c>
      <c r="F493" s="1081">
        <v>40226.76</v>
      </c>
      <c r="G493" s="795">
        <v>40226.76</v>
      </c>
      <c r="H493" s="795">
        <v>0</v>
      </c>
    </row>
    <row r="494" spans="1:8" s="796" customFormat="1" ht="21" customHeight="1" x14ac:dyDescent="0.2">
      <c r="A494" s="797">
        <v>34701</v>
      </c>
      <c r="B494" s="798" t="s">
        <v>113</v>
      </c>
      <c r="C494" s="795">
        <v>60000</v>
      </c>
      <c r="D494" s="795">
        <v>-19773.240000000002</v>
      </c>
      <c r="E494" s="795">
        <v>40226.759999999995</v>
      </c>
      <c r="F494" s="1081">
        <v>40226.76</v>
      </c>
      <c r="G494" s="795">
        <v>40226.76</v>
      </c>
      <c r="H494" s="795">
        <v>0</v>
      </c>
    </row>
    <row r="495" spans="1:8" s="796" customFormat="1" ht="21" customHeight="1" x14ac:dyDescent="0.2">
      <c r="A495" s="797">
        <v>3500</v>
      </c>
      <c r="B495" s="798" t="s">
        <v>1585</v>
      </c>
      <c r="C495" s="795">
        <v>474600</v>
      </c>
      <c r="D495" s="795">
        <v>-197679.72</v>
      </c>
      <c r="E495" s="795">
        <v>276920.28000000003</v>
      </c>
      <c r="F495" s="1081">
        <v>276920.28000000003</v>
      </c>
      <c r="G495" s="795">
        <v>230062.2</v>
      </c>
      <c r="H495" s="795">
        <v>0</v>
      </c>
    </row>
    <row r="496" spans="1:8" s="796" customFormat="1" ht="21" customHeight="1" x14ac:dyDescent="0.2">
      <c r="A496" s="797">
        <v>351</v>
      </c>
      <c r="B496" s="798" t="s">
        <v>1586</v>
      </c>
      <c r="C496" s="795">
        <v>305200</v>
      </c>
      <c r="D496" s="795">
        <v>-185076.2</v>
      </c>
      <c r="E496" s="795">
        <v>120123.79999999999</v>
      </c>
      <c r="F496" s="1081">
        <v>120123.8</v>
      </c>
      <c r="G496" s="795">
        <v>118687.72</v>
      </c>
      <c r="H496" s="795">
        <v>0</v>
      </c>
    </row>
    <row r="497" spans="1:8" s="796" customFormat="1" ht="21" customHeight="1" x14ac:dyDescent="0.2">
      <c r="A497" s="797">
        <v>35101</v>
      </c>
      <c r="B497" s="798" t="s">
        <v>1587</v>
      </c>
      <c r="C497" s="795">
        <v>303200</v>
      </c>
      <c r="D497" s="795">
        <v>-270076.2</v>
      </c>
      <c r="E497" s="795">
        <v>33123.799999999988</v>
      </c>
      <c r="F497" s="1081">
        <v>33123.800000000003</v>
      </c>
      <c r="G497" s="795">
        <v>31687.72</v>
      </c>
      <c r="H497" s="795">
        <v>0</v>
      </c>
    </row>
    <row r="498" spans="1:8" s="796" customFormat="1" ht="21" customHeight="1" x14ac:dyDescent="0.2">
      <c r="A498" s="797">
        <v>35105</v>
      </c>
      <c r="B498" s="798" t="s">
        <v>1588</v>
      </c>
      <c r="C498" s="795">
        <v>0</v>
      </c>
      <c r="D498" s="795">
        <v>87000</v>
      </c>
      <c r="E498" s="795">
        <v>87000</v>
      </c>
      <c r="F498" s="1081">
        <v>87000</v>
      </c>
      <c r="G498" s="795">
        <v>87000</v>
      </c>
      <c r="H498" s="795">
        <v>0</v>
      </c>
    </row>
    <row r="499" spans="1:8" s="796" customFormat="1" ht="21" customHeight="1" x14ac:dyDescent="0.2">
      <c r="A499" s="797">
        <v>35108</v>
      </c>
      <c r="B499" s="798" t="s">
        <v>1589</v>
      </c>
      <c r="C499" s="795">
        <v>2000</v>
      </c>
      <c r="D499" s="795">
        <v>-2000</v>
      </c>
      <c r="E499" s="795">
        <v>0</v>
      </c>
      <c r="F499" s="1081">
        <v>0</v>
      </c>
      <c r="G499" s="795">
        <v>0</v>
      </c>
      <c r="H499" s="795">
        <v>0</v>
      </c>
    </row>
    <row r="500" spans="1:8" s="796" customFormat="1" ht="21" customHeight="1" x14ac:dyDescent="0.2">
      <c r="A500" s="797">
        <v>352</v>
      </c>
      <c r="B500" s="798" t="s">
        <v>1590</v>
      </c>
      <c r="C500" s="795">
        <v>41200</v>
      </c>
      <c r="D500" s="795">
        <v>15943.03</v>
      </c>
      <c r="E500" s="795">
        <v>57143.03</v>
      </c>
      <c r="F500" s="1081">
        <v>57143.03</v>
      </c>
      <c r="G500" s="795">
        <v>12971.03</v>
      </c>
      <c r="H500" s="795">
        <v>0</v>
      </c>
    </row>
    <row r="501" spans="1:8" s="796" customFormat="1" ht="21" customHeight="1" x14ac:dyDescent="0.2">
      <c r="A501" s="797">
        <v>35201</v>
      </c>
      <c r="B501" s="798" t="s">
        <v>1587</v>
      </c>
      <c r="C501" s="795">
        <v>41200</v>
      </c>
      <c r="D501" s="795">
        <v>15943.03</v>
      </c>
      <c r="E501" s="795">
        <v>57143.03</v>
      </c>
      <c r="F501" s="1081">
        <v>57143.03</v>
      </c>
      <c r="G501" s="795">
        <v>12971.03</v>
      </c>
      <c r="H501" s="795">
        <v>0</v>
      </c>
    </row>
    <row r="502" spans="1:8" s="796" customFormat="1" ht="21" customHeight="1" x14ac:dyDescent="0.2">
      <c r="A502" s="797">
        <v>353</v>
      </c>
      <c r="B502" s="798" t="s">
        <v>1591</v>
      </c>
      <c r="C502" s="795">
        <v>50000</v>
      </c>
      <c r="D502" s="795">
        <v>-50000</v>
      </c>
      <c r="E502" s="795">
        <v>0</v>
      </c>
      <c r="F502" s="1081">
        <v>0</v>
      </c>
      <c r="G502" s="795">
        <v>0</v>
      </c>
      <c r="H502" s="795">
        <v>0</v>
      </c>
    </row>
    <row r="503" spans="1:8" s="796" customFormat="1" ht="21" customHeight="1" x14ac:dyDescent="0.2">
      <c r="A503" s="797">
        <v>35301</v>
      </c>
      <c r="B503" s="798" t="s">
        <v>297</v>
      </c>
      <c r="C503" s="795">
        <v>50000</v>
      </c>
      <c r="D503" s="795">
        <v>-50000</v>
      </c>
      <c r="E503" s="795">
        <v>0</v>
      </c>
      <c r="F503" s="1081">
        <v>0</v>
      </c>
      <c r="G503" s="795">
        <v>0</v>
      </c>
      <c r="H503" s="795">
        <v>0</v>
      </c>
    </row>
    <row r="504" spans="1:8" s="796" customFormat="1" ht="21" customHeight="1" x14ac:dyDescent="0.2">
      <c r="A504" s="797">
        <v>355</v>
      </c>
      <c r="B504" s="798" t="s">
        <v>1592</v>
      </c>
      <c r="C504" s="795">
        <v>50000</v>
      </c>
      <c r="D504" s="795">
        <v>-31172.55</v>
      </c>
      <c r="E504" s="795">
        <v>18827.45</v>
      </c>
      <c r="F504" s="1081">
        <v>18827.45</v>
      </c>
      <c r="G504" s="795">
        <v>18827.45</v>
      </c>
      <c r="H504" s="795">
        <v>0</v>
      </c>
    </row>
    <row r="505" spans="1:8" s="796" customFormat="1" ht="21" customHeight="1" x14ac:dyDescent="0.2">
      <c r="A505" s="797">
        <v>35501</v>
      </c>
      <c r="B505" s="798" t="s">
        <v>1587</v>
      </c>
      <c r="C505" s="795">
        <v>50000</v>
      </c>
      <c r="D505" s="795">
        <v>-31172.55</v>
      </c>
      <c r="E505" s="795">
        <v>18827.45</v>
      </c>
      <c r="F505" s="1081">
        <v>18827.45</v>
      </c>
      <c r="G505" s="795">
        <v>18827.45</v>
      </c>
      <c r="H505" s="795">
        <v>0</v>
      </c>
    </row>
    <row r="506" spans="1:8" s="796" customFormat="1" ht="21" customHeight="1" x14ac:dyDescent="0.2">
      <c r="A506" s="797">
        <v>357</v>
      </c>
      <c r="B506" s="798" t="s">
        <v>1593</v>
      </c>
      <c r="C506" s="795">
        <v>6000</v>
      </c>
      <c r="D506" s="795">
        <v>-6000</v>
      </c>
      <c r="E506" s="795">
        <v>0</v>
      </c>
      <c r="F506" s="1081">
        <v>0</v>
      </c>
      <c r="G506" s="795">
        <v>0</v>
      </c>
      <c r="H506" s="795">
        <v>0</v>
      </c>
    </row>
    <row r="507" spans="1:8" s="796" customFormat="1" ht="21" customHeight="1" x14ac:dyDescent="0.2">
      <c r="A507" s="797">
        <v>35701</v>
      </c>
      <c r="B507" s="798" t="s">
        <v>1587</v>
      </c>
      <c r="C507" s="795">
        <v>6000</v>
      </c>
      <c r="D507" s="795">
        <v>-6000</v>
      </c>
      <c r="E507" s="795">
        <v>0</v>
      </c>
      <c r="F507" s="1081">
        <v>0</v>
      </c>
      <c r="G507" s="795">
        <v>0</v>
      </c>
      <c r="H507" s="795">
        <v>0</v>
      </c>
    </row>
    <row r="508" spans="1:8" s="796" customFormat="1" ht="21" customHeight="1" x14ac:dyDescent="0.2">
      <c r="A508" s="797">
        <v>359</v>
      </c>
      <c r="B508" s="798" t="s">
        <v>1596</v>
      </c>
      <c r="C508" s="795">
        <v>22200</v>
      </c>
      <c r="D508" s="795">
        <v>58626</v>
      </c>
      <c r="E508" s="795">
        <v>80826</v>
      </c>
      <c r="F508" s="1081">
        <v>80826</v>
      </c>
      <c r="G508" s="795">
        <v>79576</v>
      </c>
      <c r="H508" s="795">
        <v>0</v>
      </c>
    </row>
    <row r="509" spans="1:8" s="796" customFormat="1" ht="21" customHeight="1" x14ac:dyDescent="0.2">
      <c r="A509" s="797">
        <v>35901</v>
      </c>
      <c r="B509" s="798" t="s">
        <v>1597</v>
      </c>
      <c r="C509" s="795">
        <v>22200</v>
      </c>
      <c r="D509" s="795">
        <v>58626</v>
      </c>
      <c r="E509" s="795">
        <v>80826</v>
      </c>
      <c r="F509" s="1081">
        <v>80826</v>
      </c>
      <c r="G509" s="795">
        <v>79576</v>
      </c>
      <c r="H509" s="795">
        <v>0</v>
      </c>
    </row>
    <row r="510" spans="1:8" s="796" customFormat="1" ht="21" customHeight="1" x14ac:dyDescent="0.2">
      <c r="A510" s="797">
        <v>3700</v>
      </c>
      <c r="B510" s="798" t="s">
        <v>1607</v>
      </c>
      <c r="C510" s="795">
        <v>399200</v>
      </c>
      <c r="D510" s="795">
        <v>-91736.94</v>
      </c>
      <c r="E510" s="795">
        <v>307463.06</v>
      </c>
      <c r="F510" s="1081">
        <v>307463.06</v>
      </c>
      <c r="G510" s="795">
        <v>304818.18</v>
      </c>
      <c r="H510" s="795">
        <v>0</v>
      </c>
    </row>
    <row r="511" spans="1:8" s="796" customFormat="1" ht="21" customHeight="1" x14ac:dyDescent="0.2">
      <c r="A511" s="797">
        <v>371</v>
      </c>
      <c r="B511" s="798" t="s">
        <v>252</v>
      </c>
      <c r="C511" s="795">
        <v>120000</v>
      </c>
      <c r="D511" s="795">
        <v>-28545.39</v>
      </c>
      <c r="E511" s="795">
        <v>91454.61</v>
      </c>
      <c r="F511" s="1081">
        <v>91454.61</v>
      </c>
      <c r="G511" s="795">
        <v>90909.73</v>
      </c>
      <c r="H511" s="795">
        <v>0</v>
      </c>
    </row>
    <row r="512" spans="1:8" s="796" customFormat="1" ht="21" customHeight="1" x14ac:dyDescent="0.2">
      <c r="A512" s="797">
        <v>37101</v>
      </c>
      <c r="B512" s="798" t="s">
        <v>1608</v>
      </c>
      <c r="C512" s="795">
        <v>120000</v>
      </c>
      <c r="D512" s="795">
        <v>-28545.39</v>
      </c>
      <c r="E512" s="795">
        <v>91454.61</v>
      </c>
      <c r="F512" s="1081">
        <v>91454.61</v>
      </c>
      <c r="G512" s="795">
        <v>90909.73</v>
      </c>
      <c r="H512" s="795">
        <v>0</v>
      </c>
    </row>
    <row r="513" spans="1:8" s="796" customFormat="1" ht="21" customHeight="1" x14ac:dyDescent="0.2">
      <c r="A513" s="797">
        <v>372</v>
      </c>
      <c r="B513" s="798" t="s">
        <v>253</v>
      </c>
      <c r="C513" s="795">
        <v>1200</v>
      </c>
      <c r="D513" s="795">
        <v>-1200</v>
      </c>
      <c r="E513" s="795">
        <v>0</v>
      </c>
      <c r="F513" s="1081">
        <v>0</v>
      </c>
      <c r="G513" s="795">
        <v>0</v>
      </c>
      <c r="H513" s="795">
        <v>0</v>
      </c>
    </row>
    <row r="514" spans="1:8" s="796" customFormat="1" ht="21" customHeight="1" x14ac:dyDescent="0.2">
      <c r="A514" s="797">
        <v>37201</v>
      </c>
      <c r="B514" s="798" t="s">
        <v>1609</v>
      </c>
      <c r="C514" s="795">
        <v>1200</v>
      </c>
      <c r="D514" s="795">
        <v>-1200</v>
      </c>
      <c r="E514" s="795">
        <v>0</v>
      </c>
      <c r="F514" s="1081">
        <v>0</v>
      </c>
      <c r="G514" s="795">
        <v>0</v>
      </c>
      <c r="H514" s="795">
        <v>0</v>
      </c>
    </row>
    <row r="515" spans="1:8" s="796" customFormat="1" ht="21" customHeight="1" x14ac:dyDescent="0.2">
      <c r="A515" s="797">
        <v>375</v>
      </c>
      <c r="B515" s="798" t="s">
        <v>1610</v>
      </c>
      <c r="C515" s="795">
        <v>278000</v>
      </c>
      <c r="D515" s="795">
        <v>-61991.549999999996</v>
      </c>
      <c r="E515" s="795">
        <v>216008.45</v>
      </c>
      <c r="F515" s="1081">
        <v>216008.45</v>
      </c>
      <c r="G515" s="795">
        <v>213908.45</v>
      </c>
      <c r="H515" s="795">
        <v>0</v>
      </c>
    </row>
    <row r="516" spans="1:8" s="796" customFormat="1" ht="21" customHeight="1" x14ac:dyDescent="0.2">
      <c r="A516" s="797">
        <v>37501</v>
      </c>
      <c r="B516" s="798" t="s">
        <v>1611</v>
      </c>
      <c r="C516" s="795">
        <v>160000</v>
      </c>
      <c r="D516" s="795">
        <v>-14309.56</v>
      </c>
      <c r="E516" s="795">
        <v>145690.44</v>
      </c>
      <c r="F516" s="1081">
        <v>145690.44</v>
      </c>
      <c r="G516" s="795">
        <v>146790.44</v>
      </c>
      <c r="H516" s="795">
        <v>0</v>
      </c>
    </row>
    <row r="517" spans="1:8" s="796" customFormat="1" ht="21" customHeight="1" x14ac:dyDescent="0.2">
      <c r="A517" s="797">
        <v>37502</v>
      </c>
      <c r="B517" s="798" t="s">
        <v>254</v>
      </c>
      <c r="C517" s="795">
        <v>118000</v>
      </c>
      <c r="D517" s="795">
        <v>-47681.99</v>
      </c>
      <c r="E517" s="795">
        <v>70318.010000000009</v>
      </c>
      <c r="F517" s="1081">
        <v>70318.009999999995</v>
      </c>
      <c r="G517" s="795">
        <v>67118.009999999995</v>
      </c>
      <c r="H517" s="795">
        <v>0</v>
      </c>
    </row>
    <row r="518" spans="1:8" s="796" customFormat="1" ht="21" customHeight="1" x14ac:dyDescent="0.2">
      <c r="A518" s="797">
        <v>3800</v>
      </c>
      <c r="B518" s="798" t="s">
        <v>1613</v>
      </c>
      <c r="C518" s="795">
        <v>573200</v>
      </c>
      <c r="D518" s="795">
        <v>1273002.55</v>
      </c>
      <c r="E518" s="795">
        <v>1846202.55</v>
      </c>
      <c r="F518" s="1081">
        <v>1838202.55</v>
      </c>
      <c r="G518" s="795">
        <v>1638376.26</v>
      </c>
      <c r="H518" s="795">
        <v>8000</v>
      </c>
    </row>
    <row r="519" spans="1:8" s="796" customFormat="1" ht="21" customHeight="1" x14ac:dyDescent="0.2">
      <c r="A519" s="797">
        <v>381</v>
      </c>
      <c r="B519" s="798" t="s">
        <v>298</v>
      </c>
      <c r="C519" s="795">
        <v>560000</v>
      </c>
      <c r="D519" s="795">
        <v>1279242.55</v>
      </c>
      <c r="E519" s="795">
        <v>1839242.55</v>
      </c>
      <c r="F519" s="1081">
        <v>1831242.55</v>
      </c>
      <c r="G519" s="795">
        <v>1631416.26</v>
      </c>
      <c r="H519" s="795">
        <v>8000</v>
      </c>
    </row>
    <row r="520" spans="1:8" s="796" customFormat="1" ht="21" customHeight="1" x14ac:dyDescent="0.2">
      <c r="A520" s="797">
        <v>38101</v>
      </c>
      <c r="B520" s="798" t="s">
        <v>299</v>
      </c>
      <c r="C520" s="795">
        <v>560000</v>
      </c>
      <c r="D520" s="795">
        <v>1279242.55</v>
      </c>
      <c r="E520" s="795">
        <v>1839242.55</v>
      </c>
      <c r="F520" s="1081">
        <v>1831242.55</v>
      </c>
      <c r="G520" s="795">
        <v>1631416.26</v>
      </c>
      <c r="H520" s="795">
        <v>8000</v>
      </c>
    </row>
    <row r="521" spans="1:8" s="796" customFormat="1" ht="21" customHeight="1" x14ac:dyDescent="0.2">
      <c r="A521" s="797">
        <v>382</v>
      </c>
      <c r="B521" s="798" t="s">
        <v>255</v>
      </c>
      <c r="C521" s="795">
        <v>1200</v>
      </c>
      <c r="D521" s="795">
        <v>5760</v>
      </c>
      <c r="E521" s="795">
        <v>6960</v>
      </c>
      <c r="F521" s="1081">
        <v>6960</v>
      </c>
      <c r="G521" s="795">
        <v>6960</v>
      </c>
      <c r="H521" s="795">
        <v>0</v>
      </c>
    </row>
    <row r="522" spans="1:8" s="796" customFormat="1" ht="21" customHeight="1" x14ac:dyDescent="0.2">
      <c r="A522" s="797">
        <v>38201</v>
      </c>
      <c r="B522" s="798" t="s">
        <v>1614</v>
      </c>
      <c r="C522" s="795">
        <v>1200</v>
      </c>
      <c r="D522" s="795">
        <v>5760</v>
      </c>
      <c r="E522" s="795">
        <v>6960</v>
      </c>
      <c r="F522" s="1081">
        <v>6960</v>
      </c>
      <c r="G522" s="795">
        <v>6960</v>
      </c>
      <c r="H522" s="795">
        <v>0</v>
      </c>
    </row>
    <row r="523" spans="1:8" s="796" customFormat="1" ht="21" customHeight="1" x14ac:dyDescent="0.2">
      <c r="A523" s="797">
        <v>383</v>
      </c>
      <c r="B523" s="798" t="s">
        <v>256</v>
      </c>
      <c r="C523" s="795">
        <v>12000</v>
      </c>
      <c r="D523" s="795">
        <v>-12000</v>
      </c>
      <c r="E523" s="795">
        <v>0</v>
      </c>
      <c r="F523" s="1081">
        <v>0</v>
      </c>
      <c r="G523" s="795">
        <v>0</v>
      </c>
      <c r="H523" s="795">
        <v>0</v>
      </c>
    </row>
    <row r="524" spans="1:8" s="796" customFormat="1" ht="21" customHeight="1" x14ac:dyDescent="0.2">
      <c r="A524" s="797">
        <v>38301</v>
      </c>
      <c r="B524" s="798" t="s">
        <v>80</v>
      </c>
      <c r="C524" s="795">
        <v>12000</v>
      </c>
      <c r="D524" s="795">
        <v>-12000</v>
      </c>
      <c r="E524" s="795">
        <v>0</v>
      </c>
      <c r="F524" s="1081">
        <v>0</v>
      </c>
      <c r="G524" s="795">
        <v>0</v>
      </c>
      <c r="H524" s="795">
        <v>0</v>
      </c>
    </row>
    <row r="525" spans="1:8" s="789" customFormat="1" ht="21" customHeight="1" x14ac:dyDescent="0.2">
      <c r="A525" s="790">
        <v>4000</v>
      </c>
      <c r="B525" s="791" t="s">
        <v>243</v>
      </c>
      <c r="C525" s="792">
        <v>7093110.1600000001</v>
      </c>
      <c r="D525" s="792">
        <v>346425.60000000003</v>
      </c>
      <c r="E525" s="792">
        <v>7439535.7600000007</v>
      </c>
      <c r="F525" s="1080">
        <v>7438726.7600000007</v>
      </c>
      <c r="G525" s="792">
        <v>6621432.2800000003</v>
      </c>
      <c r="H525" s="792">
        <v>809</v>
      </c>
    </row>
    <row r="526" spans="1:8" s="796" customFormat="1" ht="21" customHeight="1" x14ac:dyDescent="0.2">
      <c r="A526" s="797">
        <v>4100</v>
      </c>
      <c r="B526" s="798" t="s">
        <v>1622</v>
      </c>
      <c r="C526" s="795">
        <v>6817497.3600000003</v>
      </c>
      <c r="D526" s="795">
        <v>350436.2</v>
      </c>
      <c r="E526" s="795">
        <v>7167933.5600000005</v>
      </c>
      <c r="F526" s="1081">
        <v>7179433.5600000005</v>
      </c>
      <c r="G526" s="795">
        <v>6376127.0800000001</v>
      </c>
      <c r="H526" s="795">
        <v>-11500</v>
      </c>
    </row>
    <row r="527" spans="1:8" s="796" customFormat="1" ht="21" customHeight="1" x14ac:dyDescent="0.2">
      <c r="A527" s="797">
        <v>415</v>
      </c>
      <c r="B527" s="798" t="s">
        <v>146</v>
      </c>
      <c r="C527" s="795">
        <v>6817497.3600000003</v>
      </c>
      <c r="D527" s="795">
        <v>350436.2</v>
      </c>
      <c r="E527" s="795">
        <v>7167933.5600000005</v>
      </c>
      <c r="F527" s="1081">
        <v>7179433.5600000005</v>
      </c>
      <c r="G527" s="795">
        <v>6376127.0800000001</v>
      </c>
      <c r="H527" s="795">
        <v>-11500</v>
      </c>
    </row>
    <row r="528" spans="1:8" s="796" customFormat="1" ht="21" customHeight="1" x14ac:dyDescent="0.2">
      <c r="A528" s="797">
        <v>41501</v>
      </c>
      <c r="B528" s="798" t="s">
        <v>1623</v>
      </c>
      <c r="C528" s="795">
        <v>5835897.3600000003</v>
      </c>
      <c r="D528" s="795">
        <v>-75854.7</v>
      </c>
      <c r="E528" s="795">
        <v>5760042.6600000001</v>
      </c>
      <c r="F528" s="1081">
        <v>5760042.6600000001</v>
      </c>
      <c r="G528" s="795">
        <v>5441848.5700000003</v>
      </c>
      <c r="H528" s="795">
        <v>0</v>
      </c>
    </row>
    <row r="529" spans="1:8" s="796" customFormat="1" ht="21" customHeight="1" x14ac:dyDescent="0.2">
      <c r="A529" s="797">
        <v>41502</v>
      </c>
      <c r="B529" s="798" t="s">
        <v>1624</v>
      </c>
      <c r="C529" s="795">
        <v>981600</v>
      </c>
      <c r="D529" s="795">
        <v>426290.9</v>
      </c>
      <c r="E529" s="795">
        <v>1407890.9</v>
      </c>
      <c r="F529" s="1081">
        <v>1419390.9</v>
      </c>
      <c r="G529" s="795">
        <v>934278.51</v>
      </c>
      <c r="H529" s="795">
        <v>-11500</v>
      </c>
    </row>
    <row r="530" spans="1:8" s="796" customFormat="1" ht="21" customHeight="1" x14ac:dyDescent="0.2">
      <c r="A530" s="797">
        <v>4400</v>
      </c>
      <c r="B530" s="798" t="s">
        <v>310</v>
      </c>
      <c r="C530" s="795">
        <v>275612.79999999999</v>
      </c>
      <c r="D530" s="795">
        <v>-4010.5999999999767</v>
      </c>
      <c r="E530" s="795">
        <v>271602.2</v>
      </c>
      <c r="F530" s="1081">
        <v>259293.2</v>
      </c>
      <c r="G530" s="795">
        <v>245305.2</v>
      </c>
      <c r="H530" s="795">
        <v>12309</v>
      </c>
    </row>
    <row r="531" spans="1:8" s="796" customFormat="1" ht="21" customHeight="1" x14ac:dyDescent="0.2">
      <c r="A531" s="797">
        <v>441</v>
      </c>
      <c r="B531" s="798" t="s">
        <v>152</v>
      </c>
      <c r="C531" s="795">
        <v>50000</v>
      </c>
      <c r="D531" s="795">
        <v>209440.92</v>
      </c>
      <c r="E531" s="795">
        <v>259440.92</v>
      </c>
      <c r="F531" s="1081">
        <v>247131.92</v>
      </c>
      <c r="G531" s="795">
        <v>233143.92</v>
      </c>
      <c r="H531" s="795">
        <v>12309</v>
      </c>
    </row>
    <row r="532" spans="1:8" s="796" customFormat="1" ht="21" customHeight="1" x14ac:dyDescent="0.2">
      <c r="A532" s="797">
        <v>44101</v>
      </c>
      <c r="B532" s="798" t="s">
        <v>218</v>
      </c>
      <c r="C532" s="795">
        <v>50000</v>
      </c>
      <c r="D532" s="795">
        <v>209440.92</v>
      </c>
      <c r="E532" s="795">
        <v>259440.92</v>
      </c>
      <c r="F532" s="1081">
        <v>247131.92</v>
      </c>
      <c r="G532" s="795">
        <v>233143.92</v>
      </c>
      <c r="H532" s="795">
        <v>12309</v>
      </c>
    </row>
    <row r="533" spans="1:8" s="796" customFormat="1" ht="21" customHeight="1" x14ac:dyDescent="0.2">
      <c r="A533" s="797">
        <v>442</v>
      </c>
      <c r="B533" s="798" t="s">
        <v>1626</v>
      </c>
      <c r="C533" s="795">
        <v>225612.79999999999</v>
      </c>
      <c r="D533" s="795">
        <v>-213451.51999999999</v>
      </c>
      <c r="E533" s="795">
        <v>12161.279999999999</v>
      </c>
      <c r="F533" s="1081">
        <v>12161.28</v>
      </c>
      <c r="G533" s="795">
        <v>12161.28</v>
      </c>
      <c r="H533" s="795">
        <v>0</v>
      </c>
    </row>
    <row r="534" spans="1:8" s="796" customFormat="1" ht="21" customHeight="1" x14ac:dyDescent="0.2">
      <c r="A534" s="797">
        <v>44201</v>
      </c>
      <c r="B534" s="798" t="s">
        <v>219</v>
      </c>
      <c r="C534" s="795">
        <v>25612.799999999999</v>
      </c>
      <c r="D534" s="795">
        <v>-23051.52</v>
      </c>
      <c r="E534" s="795">
        <v>2561.2799999999988</v>
      </c>
      <c r="F534" s="1081">
        <v>2561.2800000000002</v>
      </c>
      <c r="G534" s="795">
        <v>2561.2800000000002</v>
      </c>
      <c r="H534" s="795">
        <v>0</v>
      </c>
    </row>
    <row r="535" spans="1:8" s="796" customFormat="1" ht="21" customHeight="1" x14ac:dyDescent="0.2">
      <c r="A535" s="797">
        <v>44204</v>
      </c>
      <c r="B535" s="798" t="s">
        <v>220</v>
      </c>
      <c r="C535" s="795">
        <v>200000</v>
      </c>
      <c r="D535" s="795">
        <v>-190400</v>
      </c>
      <c r="E535" s="795">
        <v>9600</v>
      </c>
      <c r="F535" s="1081">
        <v>9600</v>
      </c>
      <c r="G535" s="795">
        <v>9600</v>
      </c>
      <c r="H535" s="795">
        <v>0</v>
      </c>
    </row>
    <row r="536" spans="1:8" s="789" customFormat="1" ht="21" customHeight="1" x14ac:dyDescent="0.2">
      <c r="A536" s="790">
        <v>5000</v>
      </c>
      <c r="B536" s="791" t="s">
        <v>244</v>
      </c>
      <c r="C536" s="792">
        <v>86000</v>
      </c>
      <c r="D536" s="792">
        <v>-67958.55</v>
      </c>
      <c r="E536" s="792">
        <v>18041.449999999997</v>
      </c>
      <c r="F536" s="1080">
        <v>18041.45</v>
      </c>
      <c r="G536" s="792">
        <v>10791.45</v>
      </c>
      <c r="H536" s="792">
        <v>0</v>
      </c>
    </row>
    <row r="537" spans="1:8" s="796" customFormat="1" ht="21" customHeight="1" x14ac:dyDescent="0.2">
      <c r="A537" s="797">
        <v>5100</v>
      </c>
      <c r="B537" s="798" t="s">
        <v>64</v>
      </c>
      <c r="C537" s="795">
        <v>40000</v>
      </c>
      <c r="D537" s="795">
        <v>-34508.559999999998</v>
      </c>
      <c r="E537" s="795">
        <v>5491.4399999999987</v>
      </c>
      <c r="F537" s="1081">
        <v>5491.4400000000005</v>
      </c>
      <c r="G537" s="795">
        <v>5491.4400000000005</v>
      </c>
      <c r="H537" s="795">
        <v>0</v>
      </c>
    </row>
    <row r="538" spans="1:8" s="796" customFormat="1" ht="21" customHeight="1" x14ac:dyDescent="0.2">
      <c r="A538" s="797">
        <v>511</v>
      </c>
      <c r="B538" s="798" t="s">
        <v>257</v>
      </c>
      <c r="C538" s="795">
        <v>24000</v>
      </c>
      <c r="D538" s="795">
        <v>-21756.560000000001</v>
      </c>
      <c r="E538" s="795">
        <v>2243.4399999999987</v>
      </c>
      <c r="F538" s="1081">
        <v>2243.44</v>
      </c>
      <c r="G538" s="795">
        <v>2243.44</v>
      </c>
      <c r="H538" s="795">
        <v>0</v>
      </c>
    </row>
    <row r="539" spans="1:8" s="796" customFormat="1" ht="21" customHeight="1" x14ac:dyDescent="0.2">
      <c r="A539" s="797">
        <v>51101</v>
      </c>
      <c r="B539" s="798" t="s">
        <v>300</v>
      </c>
      <c r="C539" s="795">
        <v>24000</v>
      </c>
      <c r="D539" s="795">
        <v>-21756.560000000001</v>
      </c>
      <c r="E539" s="795">
        <v>2243.4399999999987</v>
      </c>
      <c r="F539" s="1081">
        <v>2243.44</v>
      </c>
      <c r="G539" s="795">
        <v>2243.44</v>
      </c>
      <c r="H539" s="795">
        <v>0</v>
      </c>
    </row>
    <row r="540" spans="1:8" s="796" customFormat="1" ht="21" customHeight="1" x14ac:dyDescent="0.2">
      <c r="A540" s="797">
        <v>515</v>
      </c>
      <c r="B540" s="798" t="s">
        <v>1634</v>
      </c>
      <c r="C540" s="795">
        <v>16000</v>
      </c>
      <c r="D540" s="795">
        <v>-12752</v>
      </c>
      <c r="E540" s="795">
        <v>3248</v>
      </c>
      <c r="F540" s="1081">
        <v>3248</v>
      </c>
      <c r="G540" s="795">
        <v>3248</v>
      </c>
      <c r="H540" s="795">
        <v>0</v>
      </c>
    </row>
    <row r="541" spans="1:8" s="796" customFormat="1" ht="21" customHeight="1" x14ac:dyDescent="0.2">
      <c r="A541" s="797">
        <v>51501</v>
      </c>
      <c r="B541" s="798" t="s">
        <v>1635</v>
      </c>
      <c r="C541" s="795">
        <v>16000</v>
      </c>
      <c r="D541" s="795">
        <v>-12752</v>
      </c>
      <c r="E541" s="795">
        <v>3248</v>
      </c>
      <c r="F541" s="1081">
        <v>3248</v>
      </c>
      <c r="G541" s="795">
        <v>3248</v>
      </c>
      <c r="H541" s="795">
        <v>0</v>
      </c>
    </row>
    <row r="542" spans="1:8" s="796" customFormat="1" ht="21" customHeight="1" x14ac:dyDescent="0.2">
      <c r="A542" s="797">
        <v>5200</v>
      </c>
      <c r="B542" s="798" t="s">
        <v>1637</v>
      </c>
      <c r="C542" s="795">
        <v>36000</v>
      </c>
      <c r="D542" s="795">
        <v>-23449.99</v>
      </c>
      <c r="E542" s="795">
        <v>12550.01</v>
      </c>
      <c r="F542" s="1081">
        <v>12550.01</v>
      </c>
      <c r="G542" s="795">
        <v>5300.01</v>
      </c>
      <c r="H542" s="795">
        <v>0</v>
      </c>
    </row>
    <row r="543" spans="1:8" s="796" customFormat="1" ht="21" customHeight="1" x14ac:dyDescent="0.2">
      <c r="A543" s="797">
        <v>521</v>
      </c>
      <c r="B543" s="798" t="s">
        <v>258</v>
      </c>
      <c r="C543" s="795">
        <v>25000</v>
      </c>
      <c r="D543" s="795">
        <v>-25000</v>
      </c>
      <c r="E543" s="795">
        <v>0</v>
      </c>
      <c r="F543" s="1081">
        <v>0</v>
      </c>
      <c r="G543" s="795">
        <v>0</v>
      </c>
      <c r="H543" s="795">
        <v>0</v>
      </c>
    </row>
    <row r="544" spans="1:8" s="796" customFormat="1" ht="21" customHeight="1" x14ac:dyDescent="0.2">
      <c r="A544" s="797">
        <v>52101</v>
      </c>
      <c r="B544" s="798" t="s">
        <v>1638</v>
      </c>
      <c r="C544" s="795">
        <v>25000</v>
      </c>
      <c r="D544" s="795">
        <v>-25000</v>
      </c>
      <c r="E544" s="795">
        <v>0</v>
      </c>
      <c r="F544" s="1081">
        <v>0</v>
      </c>
      <c r="G544" s="795">
        <v>0</v>
      </c>
      <c r="H544" s="795">
        <v>0</v>
      </c>
    </row>
    <row r="545" spans="1:8" s="796" customFormat="1" ht="21" customHeight="1" x14ac:dyDescent="0.2">
      <c r="A545" s="797">
        <v>523</v>
      </c>
      <c r="B545" s="798" t="s">
        <v>259</v>
      </c>
      <c r="C545" s="795">
        <v>11000</v>
      </c>
      <c r="D545" s="795">
        <v>1550.01</v>
      </c>
      <c r="E545" s="795">
        <v>12550.01</v>
      </c>
      <c r="F545" s="1081">
        <v>12550.01</v>
      </c>
      <c r="G545" s="795">
        <v>5300.01</v>
      </c>
      <c r="H545" s="795">
        <v>0</v>
      </c>
    </row>
    <row r="546" spans="1:8" s="796" customFormat="1" ht="21" customHeight="1" x14ac:dyDescent="0.2">
      <c r="A546" s="797">
        <v>52301</v>
      </c>
      <c r="B546" s="798" t="s">
        <v>1639</v>
      </c>
      <c r="C546" s="795">
        <v>11000</v>
      </c>
      <c r="D546" s="795">
        <v>1550.01</v>
      </c>
      <c r="E546" s="795">
        <v>12550.01</v>
      </c>
      <c r="F546" s="1081">
        <v>12550.01</v>
      </c>
      <c r="G546" s="795">
        <v>5300.01</v>
      </c>
      <c r="H546" s="795">
        <v>0</v>
      </c>
    </row>
    <row r="547" spans="1:8" s="796" customFormat="1" ht="21" customHeight="1" x14ac:dyDescent="0.2">
      <c r="A547" s="797">
        <v>5600</v>
      </c>
      <c r="B547" s="798" t="s">
        <v>35</v>
      </c>
      <c r="C547" s="795">
        <v>10000</v>
      </c>
      <c r="D547" s="795">
        <v>-10000</v>
      </c>
      <c r="E547" s="795">
        <v>0</v>
      </c>
      <c r="F547" s="1081">
        <v>0</v>
      </c>
      <c r="G547" s="795">
        <v>0</v>
      </c>
      <c r="H547" s="795">
        <v>0</v>
      </c>
    </row>
    <row r="548" spans="1:8" s="796" customFormat="1" ht="21" customHeight="1" x14ac:dyDescent="0.2">
      <c r="A548" s="797">
        <v>565</v>
      </c>
      <c r="B548" s="798" t="s">
        <v>1644</v>
      </c>
      <c r="C548" s="795">
        <v>10000</v>
      </c>
      <c r="D548" s="795">
        <v>-10000</v>
      </c>
      <c r="E548" s="795">
        <v>0</v>
      </c>
      <c r="F548" s="1081">
        <v>0</v>
      </c>
      <c r="G548" s="795">
        <v>0</v>
      </c>
      <c r="H548" s="795">
        <v>0</v>
      </c>
    </row>
    <row r="549" spans="1:8" s="796" customFormat="1" ht="21" customHeight="1" x14ac:dyDescent="0.2">
      <c r="A549" s="797">
        <v>56501</v>
      </c>
      <c r="B549" s="798" t="s">
        <v>1645</v>
      </c>
      <c r="C549" s="795">
        <v>10000</v>
      </c>
      <c r="D549" s="795">
        <v>-10000</v>
      </c>
      <c r="E549" s="795">
        <v>0</v>
      </c>
      <c r="F549" s="1081">
        <v>0</v>
      </c>
      <c r="G549" s="795">
        <v>0</v>
      </c>
      <c r="H549" s="795">
        <v>0</v>
      </c>
    </row>
    <row r="550" spans="1:8" s="796" customFormat="1" ht="21" customHeight="1" x14ac:dyDescent="0.2">
      <c r="A550" s="799"/>
      <c r="B550" s="800" t="s">
        <v>1672</v>
      </c>
      <c r="C550" s="801">
        <v>60385297.859999999</v>
      </c>
      <c r="D550" s="801">
        <v>3790323.7800000003</v>
      </c>
      <c r="E550" s="801">
        <v>64175621.640000001</v>
      </c>
      <c r="F550" s="1079">
        <v>64114655.059999995</v>
      </c>
      <c r="G550" s="801">
        <v>59492866.400000006</v>
      </c>
      <c r="H550" s="801">
        <v>60966.580000005662</v>
      </c>
    </row>
    <row r="551" spans="1:8" s="789" customFormat="1" ht="21" customHeight="1" x14ac:dyDescent="0.2">
      <c r="A551" s="786" t="s">
        <v>1692</v>
      </c>
      <c r="B551" s="787"/>
      <c r="C551" s="788"/>
      <c r="D551" s="788"/>
      <c r="E551" s="788"/>
      <c r="F551" s="1079"/>
      <c r="G551" s="788"/>
      <c r="H551" s="788">
        <v>1</v>
      </c>
    </row>
    <row r="552" spans="1:8" s="789" customFormat="1" ht="21" customHeight="1" x14ac:dyDescent="0.2">
      <c r="A552" s="790">
        <v>1000</v>
      </c>
      <c r="B552" s="791" t="s">
        <v>92</v>
      </c>
      <c r="C552" s="792">
        <v>15893596.370000001</v>
      </c>
      <c r="D552" s="792">
        <v>-675363.02000000014</v>
      </c>
      <c r="E552" s="792">
        <v>15218233.350000001</v>
      </c>
      <c r="F552" s="1080">
        <v>15218233.339999989</v>
      </c>
      <c r="G552" s="792">
        <v>14604930.299999991</v>
      </c>
      <c r="H552" s="792">
        <v>1.0000012814998627E-2</v>
      </c>
    </row>
    <row r="553" spans="1:8" s="796" customFormat="1" ht="21" customHeight="1" x14ac:dyDescent="0.2">
      <c r="A553" s="797">
        <v>1100</v>
      </c>
      <c r="B553" s="798" t="s">
        <v>1491</v>
      </c>
      <c r="C553" s="795">
        <v>7966629</v>
      </c>
      <c r="D553" s="795">
        <v>-250571.14</v>
      </c>
      <c r="E553" s="795">
        <v>7716057.8600000003</v>
      </c>
      <c r="F553" s="1081">
        <v>7716057.8599999901</v>
      </c>
      <c r="G553" s="795">
        <v>7610777.3799999896</v>
      </c>
      <c r="H553" s="795">
        <v>1.0244548320770264E-8</v>
      </c>
    </row>
    <row r="554" spans="1:8" s="796" customFormat="1" ht="21" customHeight="1" x14ac:dyDescent="0.2">
      <c r="A554" s="797">
        <v>113</v>
      </c>
      <c r="B554" s="798" t="s">
        <v>283</v>
      </c>
      <c r="C554" s="795">
        <v>7966629</v>
      </c>
      <c r="D554" s="795">
        <v>-250571.14</v>
      </c>
      <c r="E554" s="795">
        <v>7716057.8600000003</v>
      </c>
      <c r="F554" s="1081">
        <v>7716057.8599999901</v>
      </c>
      <c r="G554" s="795">
        <v>7610777.3799999896</v>
      </c>
      <c r="H554" s="795">
        <v>1.0244548320770264E-8</v>
      </c>
    </row>
    <row r="555" spans="1:8" s="796" customFormat="1" ht="21" customHeight="1" x14ac:dyDescent="0.2">
      <c r="A555" s="797">
        <v>11301</v>
      </c>
      <c r="B555" s="798" t="s">
        <v>247</v>
      </c>
      <c r="C555" s="795">
        <v>7966629</v>
      </c>
      <c r="D555" s="795">
        <v>-250571.14</v>
      </c>
      <c r="E555" s="795">
        <v>7716057.8600000003</v>
      </c>
      <c r="F555" s="1081">
        <v>7716057.8599999901</v>
      </c>
      <c r="G555" s="795">
        <v>7610777.3799999896</v>
      </c>
      <c r="H555" s="795">
        <v>1.0244548320770264E-8</v>
      </c>
    </row>
    <row r="556" spans="1:8" s="796" customFormat="1" ht="21" customHeight="1" x14ac:dyDescent="0.2">
      <c r="A556" s="797">
        <v>1200</v>
      </c>
      <c r="B556" s="798" t="s">
        <v>1492</v>
      </c>
      <c r="C556" s="795">
        <v>623652</v>
      </c>
      <c r="D556" s="795">
        <v>262984.59999999998</v>
      </c>
      <c r="E556" s="795">
        <v>886636.60000000009</v>
      </c>
      <c r="F556" s="1081">
        <v>886636.60000000009</v>
      </c>
      <c r="G556" s="795">
        <v>851750.32000000007</v>
      </c>
      <c r="H556" s="795">
        <v>0</v>
      </c>
    </row>
    <row r="557" spans="1:8" s="796" customFormat="1" ht="21" customHeight="1" x14ac:dyDescent="0.2">
      <c r="A557" s="797">
        <v>121</v>
      </c>
      <c r="B557" s="798" t="s">
        <v>284</v>
      </c>
      <c r="C557" s="795">
        <v>0</v>
      </c>
      <c r="D557" s="795">
        <v>92060.3</v>
      </c>
      <c r="E557" s="795">
        <v>92060.3</v>
      </c>
      <c r="F557" s="1081">
        <v>92060.3</v>
      </c>
      <c r="G557" s="795">
        <v>92060.3</v>
      </c>
      <c r="H557" s="795">
        <v>0</v>
      </c>
    </row>
    <row r="558" spans="1:8" s="796" customFormat="1" ht="21" customHeight="1" x14ac:dyDescent="0.2">
      <c r="A558" s="797">
        <v>12102</v>
      </c>
      <c r="B558" s="798" t="s">
        <v>1493</v>
      </c>
      <c r="C558" s="795">
        <v>0</v>
      </c>
      <c r="D558" s="795">
        <v>92060.3</v>
      </c>
      <c r="E558" s="795">
        <v>92060.3</v>
      </c>
      <c r="F558" s="1081">
        <v>92060.3</v>
      </c>
      <c r="G558" s="795">
        <v>92060.3</v>
      </c>
      <c r="H558" s="795">
        <v>0</v>
      </c>
    </row>
    <row r="559" spans="1:8" s="796" customFormat="1" ht="21" customHeight="1" x14ac:dyDescent="0.2">
      <c r="A559" s="797">
        <v>122</v>
      </c>
      <c r="B559" s="798" t="s">
        <v>285</v>
      </c>
      <c r="C559" s="795">
        <v>623652</v>
      </c>
      <c r="D559" s="795">
        <v>170924.3</v>
      </c>
      <c r="E559" s="795">
        <v>794576.3</v>
      </c>
      <c r="F559" s="1081">
        <v>794576.3</v>
      </c>
      <c r="G559" s="795">
        <v>759690.02</v>
      </c>
      <c r="H559" s="795">
        <v>0</v>
      </c>
    </row>
    <row r="560" spans="1:8" s="796" customFormat="1" ht="21" customHeight="1" x14ac:dyDescent="0.2">
      <c r="A560" s="797">
        <v>12201</v>
      </c>
      <c r="B560" s="798" t="s">
        <v>1494</v>
      </c>
      <c r="C560" s="795">
        <v>623652</v>
      </c>
      <c r="D560" s="795">
        <v>170924.3</v>
      </c>
      <c r="E560" s="795">
        <v>794576.3</v>
      </c>
      <c r="F560" s="1081">
        <v>794576.3</v>
      </c>
      <c r="G560" s="795">
        <v>759690.02</v>
      </c>
      <c r="H560" s="795">
        <v>0</v>
      </c>
    </row>
    <row r="561" spans="1:8" s="796" customFormat="1" ht="21" customHeight="1" x14ac:dyDescent="0.2">
      <c r="A561" s="797">
        <v>1300</v>
      </c>
      <c r="B561" s="798" t="s">
        <v>1495</v>
      </c>
      <c r="C561" s="795">
        <v>4141283.96</v>
      </c>
      <c r="D561" s="795">
        <v>-684246.59000000008</v>
      </c>
      <c r="E561" s="795">
        <v>3457037.37</v>
      </c>
      <c r="F561" s="1081">
        <v>3457037.36</v>
      </c>
      <c r="G561" s="795">
        <v>2993505.88</v>
      </c>
      <c r="H561" s="795">
        <v>1.0000000242143869E-2</v>
      </c>
    </row>
    <row r="562" spans="1:8" s="796" customFormat="1" ht="21" customHeight="1" x14ac:dyDescent="0.2">
      <c r="A562" s="797">
        <v>131</v>
      </c>
      <c r="B562" s="798" t="s">
        <v>1496</v>
      </c>
      <c r="C562" s="795">
        <v>694035</v>
      </c>
      <c r="D562" s="795">
        <v>-26140.78</v>
      </c>
      <c r="E562" s="795">
        <v>667894.22</v>
      </c>
      <c r="F562" s="1081">
        <v>667894.22</v>
      </c>
      <c r="G562" s="795">
        <v>667894.22</v>
      </c>
      <c r="H562" s="795">
        <v>0</v>
      </c>
    </row>
    <row r="563" spans="1:8" s="796" customFormat="1" ht="21" customHeight="1" x14ac:dyDescent="0.2">
      <c r="A563" s="797">
        <v>13101</v>
      </c>
      <c r="B563" s="798" t="s">
        <v>1497</v>
      </c>
      <c r="C563" s="795">
        <v>694035</v>
      </c>
      <c r="D563" s="795">
        <v>-26140.78</v>
      </c>
      <c r="E563" s="795">
        <v>667894.22</v>
      </c>
      <c r="F563" s="1081">
        <v>667894.22</v>
      </c>
      <c r="G563" s="795">
        <v>667894.22</v>
      </c>
      <c r="H563" s="795">
        <v>0</v>
      </c>
    </row>
    <row r="564" spans="1:8" s="796" customFormat="1" ht="21" customHeight="1" x14ac:dyDescent="0.2">
      <c r="A564" s="797">
        <v>132</v>
      </c>
      <c r="B564" s="798" t="s">
        <v>1498</v>
      </c>
      <c r="C564" s="795">
        <v>1367712.96</v>
      </c>
      <c r="D564" s="795">
        <v>-9710.8200000001016</v>
      </c>
      <c r="E564" s="795">
        <v>1358002.14</v>
      </c>
      <c r="F564" s="1081">
        <v>1358002.14</v>
      </c>
      <c r="G564" s="795">
        <v>984701.39</v>
      </c>
      <c r="H564" s="795">
        <v>0</v>
      </c>
    </row>
    <row r="565" spans="1:8" s="796" customFormat="1" ht="21" customHeight="1" x14ac:dyDescent="0.2">
      <c r="A565" s="797">
        <v>13201</v>
      </c>
      <c r="B565" s="798" t="s">
        <v>1499</v>
      </c>
      <c r="C565" s="795">
        <v>197543.96</v>
      </c>
      <c r="D565" s="795">
        <v>18021.05</v>
      </c>
      <c r="E565" s="795">
        <v>215565.00999999998</v>
      </c>
      <c r="F565" s="1081">
        <v>215565.01</v>
      </c>
      <c r="G565" s="795">
        <v>215565.01</v>
      </c>
      <c r="H565" s="795">
        <v>0</v>
      </c>
    </row>
    <row r="566" spans="1:8" s="796" customFormat="1" ht="21" customHeight="1" x14ac:dyDescent="0.2">
      <c r="A566" s="797">
        <v>13202</v>
      </c>
      <c r="B566" s="798" t="s">
        <v>1500</v>
      </c>
      <c r="C566" s="795">
        <v>1170169</v>
      </c>
      <c r="D566" s="795">
        <v>-27731.870000000101</v>
      </c>
      <c r="E566" s="795">
        <v>1142437.1299999999</v>
      </c>
      <c r="F566" s="1081">
        <v>1142437.1299999999</v>
      </c>
      <c r="G566" s="795">
        <v>769136.38</v>
      </c>
      <c r="H566" s="795">
        <v>0</v>
      </c>
    </row>
    <row r="567" spans="1:8" s="796" customFormat="1" ht="21" customHeight="1" x14ac:dyDescent="0.2">
      <c r="A567" s="797">
        <v>134</v>
      </c>
      <c r="B567" s="798" t="s">
        <v>296</v>
      </c>
      <c r="C567" s="795">
        <v>79536</v>
      </c>
      <c r="D567" s="795">
        <v>-16768</v>
      </c>
      <c r="E567" s="795">
        <v>62768</v>
      </c>
      <c r="F567" s="1081">
        <v>62768</v>
      </c>
      <c r="G567" s="795">
        <v>59874</v>
      </c>
      <c r="H567" s="795">
        <v>0</v>
      </c>
    </row>
    <row r="568" spans="1:8" s="796" customFormat="1" ht="21" customHeight="1" x14ac:dyDescent="0.2">
      <c r="A568" s="797">
        <v>13403</v>
      </c>
      <c r="B568" s="798" t="s">
        <v>1502</v>
      </c>
      <c r="C568" s="795">
        <v>79536</v>
      </c>
      <c r="D568" s="795">
        <v>-16768</v>
      </c>
      <c r="E568" s="795">
        <v>62768</v>
      </c>
      <c r="F568" s="1081">
        <v>62768</v>
      </c>
      <c r="G568" s="795">
        <v>59874</v>
      </c>
      <c r="H568" s="795">
        <v>0</v>
      </c>
    </row>
    <row r="569" spans="1:8" s="796" customFormat="1" ht="21" customHeight="1" x14ac:dyDescent="0.2">
      <c r="A569" s="797">
        <v>137</v>
      </c>
      <c r="B569" s="798" t="s">
        <v>287</v>
      </c>
      <c r="C569" s="795">
        <v>2000000</v>
      </c>
      <c r="D569" s="795">
        <v>-631626.99</v>
      </c>
      <c r="E569" s="795">
        <v>1368373.01</v>
      </c>
      <c r="F569" s="1081">
        <v>1368373</v>
      </c>
      <c r="G569" s="795">
        <v>1281036.27</v>
      </c>
      <c r="H569" s="795">
        <v>1.0000000009313226E-2</v>
      </c>
    </row>
    <row r="570" spans="1:8" s="796" customFormat="1" ht="21" customHeight="1" x14ac:dyDescent="0.2">
      <c r="A570" s="797">
        <v>13701</v>
      </c>
      <c r="B570" s="798" t="s">
        <v>189</v>
      </c>
      <c r="C570" s="795">
        <v>2000000</v>
      </c>
      <c r="D570" s="795">
        <v>-631626.99</v>
      </c>
      <c r="E570" s="795">
        <v>1368373.01</v>
      </c>
      <c r="F570" s="1081">
        <v>1368373</v>
      </c>
      <c r="G570" s="795">
        <v>1281036.27</v>
      </c>
      <c r="H570" s="795">
        <v>1.0000000009313226E-2</v>
      </c>
    </row>
    <row r="571" spans="1:8" s="796" customFormat="1" ht="21" customHeight="1" x14ac:dyDescent="0.2">
      <c r="A571" s="797">
        <v>1400</v>
      </c>
      <c r="B571" s="798" t="s">
        <v>1504</v>
      </c>
      <c r="C571" s="795">
        <v>3135450</v>
      </c>
      <c r="D571" s="795">
        <v>0</v>
      </c>
      <c r="E571" s="795">
        <v>3135450</v>
      </c>
      <c r="F571" s="1081">
        <v>3135450</v>
      </c>
      <c r="G571" s="795">
        <v>3135450</v>
      </c>
      <c r="H571" s="795">
        <v>0</v>
      </c>
    </row>
    <row r="572" spans="1:8" s="796" customFormat="1" ht="21" customHeight="1" x14ac:dyDescent="0.2">
      <c r="A572" s="797">
        <v>141</v>
      </c>
      <c r="B572" s="798" t="s">
        <v>112</v>
      </c>
      <c r="C572" s="795">
        <v>3135450</v>
      </c>
      <c r="D572" s="795">
        <v>0</v>
      </c>
      <c r="E572" s="795">
        <v>3135450</v>
      </c>
      <c r="F572" s="1081">
        <v>3135450</v>
      </c>
      <c r="G572" s="795">
        <v>3135450</v>
      </c>
      <c r="H572" s="795">
        <v>0</v>
      </c>
    </row>
    <row r="573" spans="1:8" s="796" customFormat="1" ht="21" customHeight="1" x14ac:dyDescent="0.2">
      <c r="A573" s="797">
        <v>14101</v>
      </c>
      <c r="B573" s="798" t="s">
        <v>1505</v>
      </c>
      <c r="C573" s="795">
        <v>3135450</v>
      </c>
      <c r="D573" s="795">
        <v>0</v>
      </c>
      <c r="E573" s="795">
        <v>3135450</v>
      </c>
      <c r="F573" s="1081">
        <v>3135450</v>
      </c>
      <c r="G573" s="795">
        <v>3135450</v>
      </c>
      <c r="H573" s="795">
        <v>0</v>
      </c>
    </row>
    <row r="574" spans="1:8" s="796" customFormat="1" ht="21" customHeight="1" x14ac:dyDescent="0.2">
      <c r="A574" s="797">
        <v>1500</v>
      </c>
      <c r="B574" s="798" t="s">
        <v>1507</v>
      </c>
      <c r="C574" s="795">
        <v>26581.41</v>
      </c>
      <c r="D574" s="795">
        <v>-3529.89</v>
      </c>
      <c r="E574" s="795">
        <v>23051.52</v>
      </c>
      <c r="F574" s="1081">
        <v>23051.52</v>
      </c>
      <c r="G574" s="795">
        <v>13446.72</v>
      </c>
      <c r="H574" s="795">
        <v>0</v>
      </c>
    </row>
    <row r="575" spans="1:8" s="796" customFormat="1" ht="21" customHeight="1" x14ac:dyDescent="0.2">
      <c r="A575" s="797">
        <v>154</v>
      </c>
      <c r="B575" s="798" t="s">
        <v>288</v>
      </c>
      <c r="C575" s="795">
        <v>26581.41</v>
      </c>
      <c r="D575" s="795">
        <v>-3529.89</v>
      </c>
      <c r="E575" s="795">
        <v>23051.52</v>
      </c>
      <c r="F575" s="1081">
        <v>23051.52</v>
      </c>
      <c r="G575" s="795">
        <v>13446.72</v>
      </c>
      <c r="H575" s="795">
        <v>0</v>
      </c>
    </row>
    <row r="576" spans="1:8" s="796" customFormat="1" ht="21" customHeight="1" x14ac:dyDescent="0.2">
      <c r="A576" s="797">
        <v>15409</v>
      </c>
      <c r="B576" s="798" t="s">
        <v>270</v>
      </c>
      <c r="C576" s="795">
        <v>23051.52</v>
      </c>
      <c r="D576" s="795">
        <v>0</v>
      </c>
      <c r="E576" s="795">
        <v>23051.52</v>
      </c>
      <c r="F576" s="1081">
        <v>23051.52</v>
      </c>
      <c r="G576" s="795">
        <v>13446.72</v>
      </c>
      <c r="H576" s="795">
        <v>0</v>
      </c>
    </row>
    <row r="577" spans="1:8" s="796" customFormat="1" ht="21" customHeight="1" x14ac:dyDescent="0.2">
      <c r="A577" s="797">
        <v>15416</v>
      </c>
      <c r="B577" s="798" t="s">
        <v>1508</v>
      </c>
      <c r="C577" s="795">
        <v>3529.89</v>
      </c>
      <c r="D577" s="795">
        <v>-3529.89</v>
      </c>
      <c r="E577" s="795">
        <v>0</v>
      </c>
      <c r="F577" s="1081">
        <v>0</v>
      </c>
      <c r="G577" s="795">
        <v>0</v>
      </c>
      <c r="H577" s="795">
        <v>0</v>
      </c>
    </row>
    <row r="578" spans="1:8" s="789" customFormat="1" ht="21" customHeight="1" x14ac:dyDescent="0.2">
      <c r="A578" s="790">
        <v>2000</v>
      </c>
      <c r="B578" s="791" t="s">
        <v>162</v>
      </c>
      <c r="C578" s="792">
        <v>1496165.28</v>
      </c>
      <c r="D578" s="792">
        <v>23306.739999999969</v>
      </c>
      <c r="E578" s="792">
        <v>1519472.0199999998</v>
      </c>
      <c r="F578" s="1080">
        <v>1517241.99</v>
      </c>
      <c r="G578" s="792">
        <v>1428087.13</v>
      </c>
      <c r="H578" s="792">
        <v>2230.0299999997951</v>
      </c>
    </row>
    <row r="579" spans="1:8" s="796" customFormat="1" ht="21" customHeight="1" x14ac:dyDescent="0.2">
      <c r="A579" s="797">
        <v>2100</v>
      </c>
      <c r="B579" s="798" t="s">
        <v>1509</v>
      </c>
      <c r="C579" s="795">
        <v>1025000</v>
      </c>
      <c r="D579" s="795">
        <v>-144351.99000000002</v>
      </c>
      <c r="E579" s="795">
        <v>880648.00999999989</v>
      </c>
      <c r="F579" s="1081">
        <v>878905.89</v>
      </c>
      <c r="G579" s="795">
        <v>841534.48</v>
      </c>
      <c r="H579" s="795">
        <v>1742.1199999998789</v>
      </c>
    </row>
    <row r="580" spans="1:8" s="796" customFormat="1" ht="21" customHeight="1" x14ac:dyDescent="0.2">
      <c r="A580" s="797">
        <v>211</v>
      </c>
      <c r="B580" s="798" t="s">
        <v>1510</v>
      </c>
      <c r="C580" s="795">
        <v>680000</v>
      </c>
      <c r="D580" s="795">
        <v>-186716.92</v>
      </c>
      <c r="E580" s="795">
        <v>493283.07999999996</v>
      </c>
      <c r="F580" s="1081">
        <v>493170.84</v>
      </c>
      <c r="G580" s="795">
        <v>481781.51</v>
      </c>
      <c r="H580" s="795">
        <v>112.23999999993248</v>
      </c>
    </row>
    <row r="581" spans="1:8" s="796" customFormat="1" ht="21" customHeight="1" x14ac:dyDescent="0.2">
      <c r="A581" s="797">
        <v>21101</v>
      </c>
      <c r="B581" s="798" t="s">
        <v>1511</v>
      </c>
      <c r="C581" s="795">
        <v>680000</v>
      </c>
      <c r="D581" s="795">
        <v>-186716.92</v>
      </c>
      <c r="E581" s="795">
        <v>493283.07999999996</v>
      </c>
      <c r="F581" s="1081">
        <v>493170.84</v>
      </c>
      <c r="G581" s="795">
        <v>481781.51</v>
      </c>
      <c r="H581" s="795">
        <v>112.23999999993248</v>
      </c>
    </row>
    <row r="582" spans="1:8" s="796" customFormat="1" ht="21" customHeight="1" x14ac:dyDescent="0.2">
      <c r="A582" s="797">
        <v>212</v>
      </c>
      <c r="B582" s="798" t="s">
        <v>1512</v>
      </c>
      <c r="C582" s="795">
        <v>295000</v>
      </c>
      <c r="D582" s="795">
        <v>67095.039999999994</v>
      </c>
      <c r="E582" s="795">
        <v>362095.04</v>
      </c>
      <c r="F582" s="1081">
        <v>362095.04</v>
      </c>
      <c r="G582" s="795">
        <v>336830.03</v>
      </c>
      <c r="H582" s="795">
        <v>0</v>
      </c>
    </row>
    <row r="583" spans="1:8" s="796" customFormat="1" ht="21" customHeight="1" x14ac:dyDescent="0.2">
      <c r="A583" s="797">
        <v>21201</v>
      </c>
      <c r="B583" s="798" t="s">
        <v>1513</v>
      </c>
      <c r="C583" s="795">
        <v>295000</v>
      </c>
      <c r="D583" s="795">
        <v>67095.039999999994</v>
      </c>
      <c r="E583" s="795">
        <v>362095.04</v>
      </c>
      <c r="F583" s="1081">
        <v>362095.04</v>
      </c>
      <c r="G583" s="795">
        <v>336830.03</v>
      </c>
      <c r="H583" s="795">
        <v>0</v>
      </c>
    </row>
    <row r="584" spans="1:8" s="796" customFormat="1" ht="21" customHeight="1" x14ac:dyDescent="0.2">
      <c r="A584" s="797">
        <v>215</v>
      </c>
      <c r="B584" s="798" t="s">
        <v>1514</v>
      </c>
      <c r="C584" s="795">
        <v>0</v>
      </c>
      <c r="D584" s="795">
        <v>870</v>
      </c>
      <c r="E584" s="795">
        <v>870</v>
      </c>
      <c r="F584" s="1081">
        <v>870</v>
      </c>
      <c r="G584" s="795">
        <v>870</v>
      </c>
      <c r="H584" s="795">
        <v>0</v>
      </c>
    </row>
    <row r="585" spans="1:8" s="796" customFormat="1" ht="21" customHeight="1" x14ac:dyDescent="0.2">
      <c r="A585" s="797">
        <v>21501</v>
      </c>
      <c r="B585" s="798" t="s">
        <v>1515</v>
      </c>
      <c r="C585" s="795">
        <v>0</v>
      </c>
      <c r="D585" s="795">
        <v>870</v>
      </c>
      <c r="E585" s="795">
        <v>870</v>
      </c>
      <c r="F585" s="1081">
        <v>870</v>
      </c>
      <c r="G585" s="795">
        <v>870</v>
      </c>
      <c r="H585" s="795">
        <v>0</v>
      </c>
    </row>
    <row r="586" spans="1:8" s="796" customFormat="1" ht="21" customHeight="1" x14ac:dyDescent="0.2">
      <c r="A586" s="797">
        <v>216</v>
      </c>
      <c r="B586" s="798" t="s">
        <v>289</v>
      </c>
      <c r="C586" s="795">
        <v>50000</v>
      </c>
      <c r="D586" s="795">
        <v>-25600.11</v>
      </c>
      <c r="E586" s="795">
        <v>24399.89</v>
      </c>
      <c r="F586" s="1081">
        <v>22770.01</v>
      </c>
      <c r="G586" s="795">
        <v>22052.94</v>
      </c>
      <c r="H586" s="795">
        <v>1629.880000000001</v>
      </c>
    </row>
    <row r="587" spans="1:8" s="796" customFormat="1" ht="21" customHeight="1" x14ac:dyDescent="0.2">
      <c r="A587" s="797">
        <v>21601</v>
      </c>
      <c r="B587" s="798" t="s">
        <v>115</v>
      </c>
      <c r="C587" s="795">
        <v>50000</v>
      </c>
      <c r="D587" s="795">
        <v>-25600.11</v>
      </c>
      <c r="E587" s="795">
        <v>24399.89</v>
      </c>
      <c r="F587" s="1081">
        <v>22770.01</v>
      </c>
      <c r="G587" s="795">
        <v>22052.94</v>
      </c>
      <c r="H587" s="795">
        <v>1629.880000000001</v>
      </c>
    </row>
    <row r="588" spans="1:8" s="796" customFormat="1" ht="21" customHeight="1" x14ac:dyDescent="0.2">
      <c r="A588" s="797">
        <v>2200</v>
      </c>
      <c r="B588" s="798" t="s">
        <v>1516</v>
      </c>
      <c r="C588" s="795">
        <v>334600</v>
      </c>
      <c r="D588" s="795">
        <v>103299.81999999999</v>
      </c>
      <c r="E588" s="795">
        <v>437899.82</v>
      </c>
      <c r="F588" s="1081">
        <v>437411.91000000003</v>
      </c>
      <c r="G588" s="795">
        <v>423220.18</v>
      </c>
      <c r="H588" s="795">
        <v>487.90999999997439</v>
      </c>
    </row>
    <row r="589" spans="1:8" s="796" customFormat="1" ht="21" customHeight="1" x14ac:dyDescent="0.2">
      <c r="A589" s="797">
        <v>221</v>
      </c>
      <c r="B589" s="798" t="s">
        <v>1517</v>
      </c>
      <c r="C589" s="795">
        <v>332500</v>
      </c>
      <c r="D589" s="795">
        <v>100870.59</v>
      </c>
      <c r="E589" s="795">
        <v>433370.59</v>
      </c>
      <c r="F589" s="1081">
        <v>432882.68000000005</v>
      </c>
      <c r="G589" s="795">
        <v>418690.95</v>
      </c>
      <c r="H589" s="795">
        <v>487.90999999997439</v>
      </c>
    </row>
    <row r="590" spans="1:8" s="796" customFormat="1" ht="21" customHeight="1" x14ac:dyDescent="0.2">
      <c r="A590" s="797">
        <v>22101</v>
      </c>
      <c r="B590" s="798" t="s">
        <v>1518</v>
      </c>
      <c r="C590" s="795">
        <v>314000</v>
      </c>
      <c r="D590" s="795">
        <v>111328.19</v>
      </c>
      <c r="E590" s="795">
        <v>425328.19</v>
      </c>
      <c r="F590" s="1081">
        <v>424840.28</v>
      </c>
      <c r="G590" s="795">
        <v>411924.55</v>
      </c>
      <c r="H590" s="795">
        <v>487.90999999997439</v>
      </c>
    </row>
    <row r="591" spans="1:8" s="796" customFormat="1" ht="21" customHeight="1" x14ac:dyDescent="0.2">
      <c r="A591" s="797">
        <v>22106</v>
      </c>
      <c r="B591" s="798" t="s">
        <v>1520</v>
      </c>
      <c r="C591" s="795">
        <v>18500</v>
      </c>
      <c r="D591" s="795">
        <v>-10457.6</v>
      </c>
      <c r="E591" s="795">
        <v>8042.4</v>
      </c>
      <c r="F591" s="1081">
        <v>8042.4</v>
      </c>
      <c r="G591" s="795">
        <v>6766.4</v>
      </c>
      <c r="H591" s="795">
        <v>0</v>
      </c>
    </row>
    <row r="592" spans="1:8" s="796" customFormat="1" ht="21" customHeight="1" x14ac:dyDescent="0.2">
      <c r="A592" s="797">
        <v>223</v>
      </c>
      <c r="B592" s="798" t="s">
        <v>1523</v>
      </c>
      <c r="C592" s="795">
        <v>2100</v>
      </c>
      <c r="D592" s="795">
        <v>2429.23</v>
      </c>
      <c r="E592" s="795">
        <v>4529.2299999999996</v>
      </c>
      <c r="F592" s="1081">
        <v>4529.2299999999996</v>
      </c>
      <c r="G592" s="795">
        <v>4529.2299999999996</v>
      </c>
      <c r="H592" s="795">
        <v>0</v>
      </c>
    </row>
    <row r="593" spans="1:8" s="796" customFormat="1" ht="21" customHeight="1" x14ac:dyDescent="0.2">
      <c r="A593" s="797">
        <v>22301</v>
      </c>
      <c r="B593" s="798" t="s">
        <v>1524</v>
      </c>
      <c r="C593" s="795">
        <v>2100</v>
      </c>
      <c r="D593" s="795">
        <v>2429.23</v>
      </c>
      <c r="E593" s="795">
        <v>4529.2299999999996</v>
      </c>
      <c r="F593" s="1081">
        <v>4529.2299999999996</v>
      </c>
      <c r="G593" s="795">
        <v>4529.2299999999996</v>
      </c>
      <c r="H593" s="795">
        <v>0</v>
      </c>
    </row>
    <row r="594" spans="1:8" s="796" customFormat="1" ht="21" customHeight="1" x14ac:dyDescent="0.2">
      <c r="A594" s="797">
        <v>2400</v>
      </c>
      <c r="B594" s="798" t="s">
        <v>1528</v>
      </c>
      <c r="C594" s="795">
        <v>14600</v>
      </c>
      <c r="D594" s="795">
        <v>1859.67</v>
      </c>
      <c r="E594" s="795">
        <v>16459.669999999998</v>
      </c>
      <c r="F594" s="1081">
        <v>16459.669999999998</v>
      </c>
      <c r="G594" s="795">
        <v>16459.669999999998</v>
      </c>
      <c r="H594" s="795">
        <v>0</v>
      </c>
    </row>
    <row r="595" spans="1:8" s="796" customFormat="1" ht="21" customHeight="1" x14ac:dyDescent="0.2">
      <c r="A595" s="797">
        <v>242</v>
      </c>
      <c r="B595" s="798" t="s">
        <v>290</v>
      </c>
      <c r="C595" s="795">
        <v>0</v>
      </c>
      <c r="D595" s="795">
        <v>1837.44</v>
      </c>
      <c r="E595" s="795">
        <v>1837.44</v>
      </c>
      <c r="F595" s="1081">
        <v>1837.44</v>
      </c>
      <c r="G595" s="795">
        <v>1837.44</v>
      </c>
      <c r="H595" s="795">
        <v>0</v>
      </c>
    </row>
    <row r="596" spans="1:8" s="796" customFormat="1" ht="21" customHeight="1" x14ac:dyDescent="0.2">
      <c r="A596" s="797">
        <v>24201</v>
      </c>
      <c r="B596" s="798" t="s">
        <v>1529</v>
      </c>
      <c r="C596" s="795">
        <v>0</v>
      </c>
      <c r="D596" s="795">
        <v>1837.44</v>
      </c>
      <c r="E596" s="795">
        <v>1837.44</v>
      </c>
      <c r="F596" s="1081">
        <v>1837.44</v>
      </c>
      <c r="G596" s="795">
        <v>1837.44</v>
      </c>
      <c r="H596" s="795">
        <v>0</v>
      </c>
    </row>
    <row r="597" spans="1:8" s="796" customFormat="1" ht="21" customHeight="1" x14ac:dyDescent="0.2">
      <c r="A597" s="797">
        <v>246</v>
      </c>
      <c r="B597" s="798" t="s">
        <v>292</v>
      </c>
      <c r="C597" s="795">
        <v>10000</v>
      </c>
      <c r="D597" s="795">
        <v>772.82</v>
      </c>
      <c r="E597" s="795">
        <v>10772.82</v>
      </c>
      <c r="F597" s="1081">
        <v>10772.82</v>
      </c>
      <c r="G597" s="795">
        <v>10772.82</v>
      </c>
      <c r="H597" s="795">
        <v>0</v>
      </c>
    </row>
    <row r="598" spans="1:8" s="796" customFormat="1" ht="21" customHeight="1" x14ac:dyDescent="0.2">
      <c r="A598" s="797">
        <v>24601</v>
      </c>
      <c r="B598" s="798" t="s">
        <v>1532</v>
      </c>
      <c r="C598" s="795">
        <v>10000</v>
      </c>
      <c r="D598" s="795">
        <v>772.82</v>
      </c>
      <c r="E598" s="795">
        <v>10772.82</v>
      </c>
      <c r="F598" s="1081">
        <v>10772.82</v>
      </c>
      <c r="G598" s="795">
        <v>10772.82</v>
      </c>
      <c r="H598" s="795">
        <v>0</v>
      </c>
    </row>
    <row r="599" spans="1:8" s="796" customFormat="1" ht="21" customHeight="1" x14ac:dyDescent="0.2">
      <c r="A599" s="797">
        <v>247</v>
      </c>
      <c r="B599" s="798" t="s">
        <v>1533</v>
      </c>
      <c r="C599" s="795">
        <v>0</v>
      </c>
      <c r="D599" s="795">
        <v>34.74</v>
      </c>
      <c r="E599" s="795">
        <v>34.74</v>
      </c>
      <c r="F599" s="1081">
        <v>34.74</v>
      </c>
      <c r="G599" s="795">
        <v>34.74</v>
      </c>
      <c r="H599" s="795">
        <v>0</v>
      </c>
    </row>
    <row r="600" spans="1:8" s="796" customFormat="1" ht="21" customHeight="1" x14ac:dyDescent="0.2">
      <c r="A600" s="797">
        <v>24701</v>
      </c>
      <c r="B600" s="798" t="s">
        <v>1534</v>
      </c>
      <c r="C600" s="795">
        <v>0</v>
      </c>
      <c r="D600" s="795">
        <v>34.74</v>
      </c>
      <c r="E600" s="795">
        <v>34.74</v>
      </c>
      <c r="F600" s="1081">
        <v>34.74</v>
      </c>
      <c r="G600" s="795">
        <v>34.74</v>
      </c>
      <c r="H600" s="795">
        <v>0</v>
      </c>
    </row>
    <row r="601" spans="1:8" s="796" customFormat="1" ht="21" customHeight="1" x14ac:dyDescent="0.2">
      <c r="A601" s="797">
        <v>248</v>
      </c>
      <c r="B601" s="798" t="s">
        <v>293</v>
      </c>
      <c r="C601" s="795">
        <v>0</v>
      </c>
      <c r="D601" s="795">
        <v>183</v>
      </c>
      <c r="E601" s="795">
        <v>183</v>
      </c>
      <c r="F601" s="1081">
        <v>183</v>
      </c>
      <c r="G601" s="795">
        <v>183</v>
      </c>
      <c r="H601" s="795">
        <v>0</v>
      </c>
    </row>
    <row r="602" spans="1:8" s="796" customFormat="1" ht="21" customHeight="1" x14ac:dyDescent="0.2">
      <c r="A602" s="797">
        <v>24801</v>
      </c>
      <c r="B602" s="798" t="s">
        <v>117</v>
      </c>
      <c r="C602" s="795">
        <v>0</v>
      </c>
      <c r="D602" s="795">
        <v>183</v>
      </c>
      <c r="E602" s="795">
        <v>183</v>
      </c>
      <c r="F602" s="1081">
        <v>183</v>
      </c>
      <c r="G602" s="795">
        <v>183</v>
      </c>
      <c r="H602" s="795">
        <v>0</v>
      </c>
    </row>
    <row r="603" spans="1:8" s="796" customFormat="1" ht="21" customHeight="1" x14ac:dyDescent="0.2">
      <c r="A603" s="797">
        <v>249</v>
      </c>
      <c r="B603" s="798" t="s">
        <v>1535</v>
      </c>
      <c r="C603" s="795">
        <v>4600</v>
      </c>
      <c r="D603" s="795">
        <v>-968.33</v>
      </c>
      <c r="E603" s="795">
        <v>3631.67</v>
      </c>
      <c r="F603" s="1081">
        <v>3631.67</v>
      </c>
      <c r="G603" s="795">
        <v>3631.67</v>
      </c>
      <c r="H603" s="795">
        <v>0</v>
      </c>
    </row>
    <row r="604" spans="1:8" s="796" customFormat="1" ht="21" customHeight="1" x14ac:dyDescent="0.2">
      <c r="A604" s="797">
        <v>24901</v>
      </c>
      <c r="B604" s="798" t="s">
        <v>1536</v>
      </c>
      <c r="C604" s="795">
        <v>4600</v>
      </c>
      <c r="D604" s="795">
        <v>-968.33</v>
      </c>
      <c r="E604" s="795">
        <v>3631.67</v>
      </c>
      <c r="F604" s="1081">
        <v>3631.67</v>
      </c>
      <c r="G604" s="795">
        <v>3631.67</v>
      </c>
      <c r="H604" s="795">
        <v>0</v>
      </c>
    </row>
    <row r="605" spans="1:8" s="796" customFormat="1" ht="21" customHeight="1" x14ac:dyDescent="0.2">
      <c r="A605" s="797">
        <v>2600</v>
      </c>
      <c r="B605" s="798" t="s">
        <v>1539</v>
      </c>
      <c r="C605" s="795">
        <v>89000</v>
      </c>
      <c r="D605" s="795">
        <v>80370.33</v>
      </c>
      <c r="E605" s="795">
        <v>169370.33000000002</v>
      </c>
      <c r="F605" s="1081">
        <v>169370.33</v>
      </c>
      <c r="G605" s="795">
        <v>142343.89000000001</v>
      </c>
      <c r="H605" s="795">
        <v>0</v>
      </c>
    </row>
    <row r="606" spans="1:8" s="796" customFormat="1" ht="21" customHeight="1" x14ac:dyDescent="0.2">
      <c r="A606" s="797">
        <v>261</v>
      </c>
      <c r="B606" s="798" t="s">
        <v>1539</v>
      </c>
      <c r="C606" s="795">
        <v>89000</v>
      </c>
      <c r="D606" s="795">
        <v>80370.33</v>
      </c>
      <c r="E606" s="795">
        <v>169370.33000000002</v>
      </c>
      <c r="F606" s="1081">
        <v>169370.33</v>
      </c>
      <c r="G606" s="795">
        <v>142343.89000000001</v>
      </c>
      <c r="H606" s="795">
        <v>0</v>
      </c>
    </row>
    <row r="607" spans="1:8" s="796" customFormat="1" ht="21" customHeight="1" x14ac:dyDescent="0.2">
      <c r="A607" s="797">
        <v>26101</v>
      </c>
      <c r="B607" s="798" t="s">
        <v>118</v>
      </c>
      <c r="C607" s="795">
        <v>84000</v>
      </c>
      <c r="D607" s="795">
        <v>85370.33</v>
      </c>
      <c r="E607" s="795">
        <v>169370.33000000002</v>
      </c>
      <c r="F607" s="1081">
        <v>169370.33</v>
      </c>
      <c r="G607" s="795">
        <v>142343.89000000001</v>
      </c>
      <c r="H607" s="795">
        <v>0</v>
      </c>
    </row>
    <row r="608" spans="1:8" s="796" customFormat="1" ht="21" customHeight="1" x14ac:dyDescent="0.2">
      <c r="A608" s="797">
        <v>26102</v>
      </c>
      <c r="B608" s="798" t="s">
        <v>119</v>
      </c>
      <c r="C608" s="795">
        <v>5000</v>
      </c>
      <c r="D608" s="795">
        <v>-5000</v>
      </c>
      <c r="E608" s="795">
        <v>0</v>
      </c>
      <c r="F608" s="1081">
        <v>0</v>
      </c>
      <c r="G608" s="795">
        <v>0</v>
      </c>
      <c r="H608" s="795">
        <v>0</v>
      </c>
    </row>
    <row r="609" spans="1:8" s="796" customFormat="1" ht="21" customHeight="1" x14ac:dyDescent="0.2">
      <c r="A609" s="797">
        <v>2700</v>
      </c>
      <c r="B609" s="798" t="s">
        <v>1540</v>
      </c>
      <c r="C609" s="795">
        <v>10565.28</v>
      </c>
      <c r="D609" s="795">
        <v>704.35</v>
      </c>
      <c r="E609" s="795">
        <v>11269.630000000001</v>
      </c>
      <c r="F609" s="1081">
        <v>11269.630000000001</v>
      </c>
      <c r="G609" s="795">
        <v>704.35</v>
      </c>
      <c r="H609" s="795">
        <v>0</v>
      </c>
    </row>
    <row r="610" spans="1:8" s="796" customFormat="1" ht="21" customHeight="1" x14ac:dyDescent="0.2">
      <c r="A610" s="797">
        <v>271</v>
      </c>
      <c r="B610" s="798" t="s">
        <v>250</v>
      </c>
      <c r="C610" s="795">
        <v>10565.28</v>
      </c>
      <c r="D610" s="795">
        <v>0</v>
      </c>
      <c r="E610" s="795">
        <v>10565.28</v>
      </c>
      <c r="F610" s="1081">
        <v>10565.28</v>
      </c>
      <c r="G610" s="795">
        <v>0</v>
      </c>
      <c r="H610" s="795">
        <v>0</v>
      </c>
    </row>
    <row r="611" spans="1:8" s="796" customFormat="1" ht="21" customHeight="1" x14ac:dyDescent="0.2">
      <c r="A611" s="797">
        <v>27101</v>
      </c>
      <c r="B611" s="798" t="s">
        <v>120</v>
      </c>
      <c r="C611" s="795">
        <v>10565.28</v>
      </c>
      <c r="D611" s="795">
        <v>0</v>
      </c>
      <c r="E611" s="795">
        <v>10565.28</v>
      </c>
      <c r="F611" s="1081">
        <v>10565.28</v>
      </c>
      <c r="G611" s="795">
        <v>0</v>
      </c>
      <c r="H611" s="795">
        <v>0</v>
      </c>
    </row>
    <row r="612" spans="1:8" s="796" customFormat="1" ht="21" customHeight="1" x14ac:dyDescent="0.2">
      <c r="A612" s="797">
        <v>272</v>
      </c>
      <c r="B612" s="798" t="s">
        <v>1541</v>
      </c>
      <c r="C612" s="795">
        <v>0</v>
      </c>
      <c r="D612" s="795">
        <v>704.35</v>
      </c>
      <c r="E612" s="795">
        <v>704.35</v>
      </c>
      <c r="F612" s="1081">
        <v>704.35</v>
      </c>
      <c r="G612" s="795">
        <v>704.35</v>
      </c>
      <c r="H612" s="795">
        <v>0</v>
      </c>
    </row>
    <row r="613" spans="1:8" s="796" customFormat="1" ht="21" customHeight="1" x14ac:dyDescent="0.2">
      <c r="A613" s="797">
        <v>27201</v>
      </c>
      <c r="B613" s="798" t="s">
        <v>1542</v>
      </c>
      <c r="C613" s="795">
        <v>0</v>
      </c>
      <c r="D613" s="795">
        <v>704.35</v>
      </c>
      <c r="E613" s="795">
        <v>704.35</v>
      </c>
      <c r="F613" s="1081">
        <v>704.35</v>
      </c>
      <c r="G613" s="795">
        <v>704.35</v>
      </c>
      <c r="H613" s="795">
        <v>0</v>
      </c>
    </row>
    <row r="614" spans="1:8" s="796" customFormat="1" ht="21" customHeight="1" x14ac:dyDescent="0.2">
      <c r="A614" s="797">
        <v>2900</v>
      </c>
      <c r="B614" s="798" t="s">
        <v>1548</v>
      </c>
      <c r="C614" s="795">
        <v>22400</v>
      </c>
      <c r="D614" s="795">
        <v>-18575.440000000002</v>
      </c>
      <c r="E614" s="795">
        <v>3824.5599999999995</v>
      </c>
      <c r="F614" s="1081">
        <v>3824.56</v>
      </c>
      <c r="G614" s="795">
        <v>3824.56</v>
      </c>
      <c r="H614" s="795">
        <v>0</v>
      </c>
    </row>
    <row r="615" spans="1:8" s="796" customFormat="1" ht="21" customHeight="1" x14ac:dyDescent="0.2">
      <c r="A615" s="797">
        <v>291</v>
      </c>
      <c r="B615" s="798" t="s">
        <v>169</v>
      </c>
      <c r="C615" s="795">
        <v>1200</v>
      </c>
      <c r="D615" s="795">
        <v>474</v>
      </c>
      <c r="E615" s="795">
        <v>1674</v>
      </c>
      <c r="F615" s="1081">
        <v>1674</v>
      </c>
      <c r="G615" s="795">
        <v>1674</v>
      </c>
      <c r="H615" s="795">
        <v>0</v>
      </c>
    </row>
    <row r="616" spans="1:8" s="796" customFormat="1" ht="21" customHeight="1" x14ac:dyDescent="0.2">
      <c r="A616" s="797">
        <v>29101</v>
      </c>
      <c r="B616" s="798" t="s">
        <v>121</v>
      </c>
      <c r="C616" s="795">
        <v>1200</v>
      </c>
      <c r="D616" s="795">
        <v>474</v>
      </c>
      <c r="E616" s="795">
        <v>1674</v>
      </c>
      <c r="F616" s="1081">
        <v>1674</v>
      </c>
      <c r="G616" s="795">
        <v>1674</v>
      </c>
      <c r="H616" s="795">
        <v>0</v>
      </c>
    </row>
    <row r="617" spans="1:8" s="796" customFormat="1" ht="21" customHeight="1" x14ac:dyDescent="0.2">
      <c r="A617" s="797">
        <v>292</v>
      </c>
      <c r="B617" s="798" t="s">
        <v>1549</v>
      </c>
      <c r="C617" s="795">
        <v>12600</v>
      </c>
      <c r="D617" s="795">
        <v>-11798.44</v>
      </c>
      <c r="E617" s="795">
        <v>801.55999999999949</v>
      </c>
      <c r="F617" s="1081">
        <v>801.56</v>
      </c>
      <c r="G617" s="795">
        <v>801.56</v>
      </c>
      <c r="H617" s="795">
        <v>0</v>
      </c>
    </row>
    <row r="618" spans="1:8" s="796" customFormat="1" ht="21" customHeight="1" x14ac:dyDescent="0.2">
      <c r="A618" s="797">
        <v>29201</v>
      </c>
      <c r="B618" s="798" t="s">
        <v>1550</v>
      </c>
      <c r="C618" s="795">
        <v>12600</v>
      </c>
      <c r="D618" s="795">
        <v>-11798.44</v>
      </c>
      <c r="E618" s="795">
        <v>801.55999999999949</v>
      </c>
      <c r="F618" s="1081">
        <v>801.56</v>
      </c>
      <c r="G618" s="795">
        <v>801.56</v>
      </c>
      <c r="H618" s="795">
        <v>0</v>
      </c>
    </row>
    <row r="619" spans="1:8" s="796" customFormat="1" ht="21" customHeight="1" x14ac:dyDescent="0.2">
      <c r="A619" s="797">
        <v>296</v>
      </c>
      <c r="B619" s="798" t="s">
        <v>1553</v>
      </c>
      <c r="C619" s="795">
        <v>8600</v>
      </c>
      <c r="D619" s="795">
        <v>-7251</v>
      </c>
      <c r="E619" s="795">
        <v>1349</v>
      </c>
      <c r="F619" s="1081">
        <v>1349</v>
      </c>
      <c r="G619" s="795">
        <v>1349</v>
      </c>
      <c r="H619" s="795">
        <v>0</v>
      </c>
    </row>
    <row r="620" spans="1:8" s="796" customFormat="1" ht="21" customHeight="1" x14ac:dyDescent="0.2">
      <c r="A620" s="797">
        <v>29601</v>
      </c>
      <c r="B620" s="798" t="s">
        <v>1550</v>
      </c>
      <c r="C620" s="795">
        <v>8600</v>
      </c>
      <c r="D620" s="795">
        <v>-7251</v>
      </c>
      <c r="E620" s="795">
        <v>1349</v>
      </c>
      <c r="F620" s="1081">
        <v>1349</v>
      </c>
      <c r="G620" s="795">
        <v>1349</v>
      </c>
      <c r="H620" s="795">
        <v>0</v>
      </c>
    </row>
    <row r="621" spans="1:8" s="789" customFormat="1" ht="21" customHeight="1" x14ac:dyDescent="0.2">
      <c r="A621" s="790">
        <v>3000</v>
      </c>
      <c r="B621" s="791" t="s">
        <v>163</v>
      </c>
      <c r="C621" s="792">
        <v>8310483.96</v>
      </c>
      <c r="D621" s="792">
        <v>18975971.149999999</v>
      </c>
      <c r="E621" s="792">
        <v>27286455.109999999</v>
      </c>
      <c r="F621" s="1080">
        <v>37669270.600000001</v>
      </c>
      <c r="G621" s="792">
        <v>26861058.049999997</v>
      </c>
      <c r="H621" s="792">
        <v>-10382815.490000002</v>
      </c>
    </row>
    <row r="622" spans="1:8" s="796" customFormat="1" ht="21" customHeight="1" x14ac:dyDescent="0.2">
      <c r="A622" s="797">
        <v>3100</v>
      </c>
      <c r="B622" s="798" t="s">
        <v>1556</v>
      </c>
      <c r="C622" s="795">
        <v>534600</v>
      </c>
      <c r="D622" s="795">
        <v>-66477.19</v>
      </c>
      <c r="E622" s="795">
        <v>468122.81</v>
      </c>
      <c r="F622" s="1081">
        <v>533589.80000000005</v>
      </c>
      <c r="G622" s="795">
        <v>423630.66000000003</v>
      </c>
      <c r="H622" s="795">
        <v>-65466.990000000049</v>
      </c>
    </row>
    <row r="623" spans="1:8" s="796" customFormat="1" ht="21" customHeight="1" x14ac:dyDescent="0.2">
      <c r="A623" s="797">
        <v>311</v>
      </c>
      <c r="B623" s="798" t="s">
        <v>170</v>
      </c>
      <c r="C623" s="795">
        <v>396000</v>
      </c>
      <c r="D623" s="795">
        <v>-59889.98</v>
      </c>
      <c r="E623" s="795">
        <v>336110.02</v>
      </c>
      <c r="F623" s="1081">
        <v>401577.01</v>
      </c>
      <c r="G623" s="795">
        <v>336110.02</v>
      </c>
      <c r="H623" s="795">
        <v>-65466.989999999991</v>
      </c>
    </row>
    <row r="624" spans="1:8" s="796" customFormat="1" ht="21" customHeight="1" x14ac:dyDescent="0.2">
      <c r="A624" s="797">
        <v>31101</v>
      </c>
      <c r="B624" s="798" t="s">
        <v>1557</v>
      </c>
      <c r="C624" s="795">
        <v>396000</v>
      </c>
      <c r="D624" s="795">
        <v>-59889.98</v>
      </c>
      <c r="E624" s="795">
        <v>336110.02</v>
      </c>
      <c r="F624" s="1081">
        <v>401577.01</v>
      </c>
      <c r="G624" s="795">
        <v>336110.02</v>
      </c>
      <c r="H624" s="795">
        <v>-65466.989999999991</v>
      </c>
    </row>
    <row r="625" spans="1:8" s="796" customFormat="1" ht="21" customHeight="1" x14ac:dyDescent="0.2">
      <c r="A625" s="797">
        <v>314</v>
      </c>
      <c r="B625" s="798" t="s">
        <v>171</v>
      </c>
      <c r="C625" s="795">
        <v>114000</v>
      </c>
      <c r="D625" s="795">
        <v>-1435.14</v>
      </c>
      <c r="E625" s="795">
        <v>112564.86</v>
      </c>
      <c r="F625" s="1081">
        <v>112564.86</v>
      </c>
      <c r="G625" s="795">
        <v>74621.13</v>
      </c>
      <c r="H625" s="795">
        <v>0</v>
      </c>
    </row>
    <row r="626" spans="1:8" s="796" customFormat="1" ht="21" customHeight="1" x14ac:dyDescent="0.2">
      <c r="A626" s="797">
        <v>31401</v>
      </c>
      <c r="B626" s="798" t="s">
        <v>1558</v>
      </c>
      <c r="C626" s="795">
        <v>114000</v>
      </c>
      <c r="D626" s="795">
        <v>-1435.14</v>
      </c>
      <c r="E626" s="795">
        <v>112564.86</v>
      </c>
      <c r="F626" s="1081">
        <v>112564.86</v>
      </c>
      <c r="G626" s="795">
        <v>74621.13</v>
      </c>
      <c r="H626" s="795">
        <v>0</v>
      </c>
    </row>
    <row r="627" spans="1:8" s="796" customFormat="1" ht="21" customHeight="1" x14ac:dyDescent="0.2">
      <c r="A627" s="797">
        <v>317</v>
      </c>
      <c r="B627" s="798" t="s">
        <v>1560</v>
      </c>
      <c r="C627" s="795">
        <v>18000</v>
      </c>
      <c r="D627" s="795">
        <v>1447.93</v>
      </c>
      <c r="E627" s="795">
        <v>19447.93</v>
      </c>
      <c r="F627" s="1081">
        <v>19447.93</v>
      </c>
      <c r="G627" s="795">
        <v>12899.51</v>
      </c>
      <c r="H627" s="795">
        <v>0</v>
      </c>
    </row>
    <row r="628" spans="1:8" s="796" customFormat="1" ht="21" customHeight="1" x14ac:dyDescent="0.2">
      <c r="A628" s="797">
        <v>31701</v>
      </c>
      <c r="B628" s="798" t="s">
        <v>1561</v>
      </c>
      <c r="C628" s="795">
        <v>18000</v>
      </c>
      <c r="D628" s="795">
        <v>1447.93</v>
      </c>
      <c r="E628" s="795">
        <v>19447.93</v>
      </c>
      <c r="F628" s="1081">
        <v>19447.93</v>
      </c>
      <c r="G628" s="795">
        <v>12899.51</v>
      </c>
      <c r="H628" s="795">
        <v>0</v>
      </c>
    </row>
    <row r="629" spans="1:8" s="796" customFormat="1" ht="21" customHeight="1" x14ac:dyDescent="0.2">
      <c r="A629" s="797">
        <v>318</v>
      </c>
      <c r="B629" s="798" t="s">
        <v>173</v>
      </c>
      <c r="C629" s="795">
        <v>6600</v>
      </c>
      <c r="D629" s="795">
        <v>-6600</v>
      </c>
      <c r="E629" s="795">
        <v>0</v>
      </c>
      <c r="F629" s="1081">
        <v>0</v>
      </c>
      <c r="G629" s="795">
        <v>0</v>
      </c>
      <c r="H629" s="795">
        <v>0</v>
      </c>
    </row>
    <row r="630" spans="1:8" s="796" customFormat="1" ht="21" customHeight="1" x14ac:dyDescent="0.2">
      <c r="A630" s="797">
        <v>31811</v>
      </c>
      <c r="B630" s="798" t="s">
        <v>122</v>
      </c>
      <c r="C630" s="795">
        <v>6600</v>
      </c>
      <c r="D630" s="795">
        <v>-6600</v>
      </c>
      <c r="E630" s="795">
        <v>0</v>
      </c>
      <c r="F630" s="1081">
        <v>0</v>
      </c>
      <c r="G630" s="795">
        <v>0</v>
      </c>
      <c r="H630" s="795">
        <v>0</v>
      </c>
    </row>
    <row r="631" spans="1:8" s="796" customFormat="1" ht="21" customHeight="1" x14ac:dyDescent="0.2">
      <c r="A631" s="797">
        <v>3200</v>
      </c>
      <c r="B631" s="798" t="s">
        <v>1562</v>
      </c>
      <c r="C631" s="795">
        <v>329283.96000000002</v>
      </c>
      <c r="D631" s="795">
        <v>5453.4000000000015</v>
      </c>
      <c r="E631" s="795">
        <v>334737.36</v>
      </c>
      <c r="F631" s="1081">
        <v>334737.36</v>
      </c>
      <c r="G631" s="795">
        <v>26726.400000000001</v>
      </c>
      <c r="H631" s="795">
        <v>0</v>
      </c>
    </row>
    <row r="632" spans="1:8" s="796" customFormat="1" ht="21" customHeight="1" x14ac:dyDescent="0.2">
      <c r="A632" s="797">
        <v>322</v>
      </c>
      <c r="B632" s="798" t="s">
        <v>175</v>
      </c>
      <c r="C632" s="795">
        <v>286735.2</v>
      </c>
      <c r="D632" s="795">
        <v>6033.36</v>
      </c>
      <c r="E632" s="795">
        <v>292768.56</v>
      </c>
      <c r="F632" s="1081">
        <v>292768.56</v>
      </c>
      <c r="G632" s="795">
        <v>6960</v>
      </c>
      <c r="H632" s="795">
        <v>0</v>
      </c>
    </row>
    <row r="633" spans="1:8" s="796" customFormat="1" ht="21" customHeight="1" x14ac:dyDescent="0.2">
      <c r="A633" s="797">
        <v>32201</v>
      </c>
      <c r="B633" s="798" t="s">
        <v>124</v>
      </c>
      <c r="C633" s="795">
        <v>286735.2</v>
      </c>
      <c r="D633" s="795">
        <v>6033.36</v>
      </c>
      <c r="E633" s="795">
        <v>292768.56</v>
      </c>
      <c r="F633" s="1081">
        <v>292768.56</v>
      </c>
      <c r="G633" s="795">
        <v>6960</v>
      </c>
      <c r="H633" s="795">
        <v>0</v>
      </c>
    </row>
    <row r="634" spans="1:8" s="796" customFormat="1" ht="21" customHeight="1" x14ac:dyDescent="0.2">
      <c r="A634" s="797">
        <v>323</v>
      </c>
      <c r="B634" s="798" t="s">
        <v>1563</v>
      </c>
      <c r="C634" s="795">
        <v>42548.76</v>
      </c>
      <c r="D634" s="795">
        <v>-579.95999999999799</v>
      </c>
      <c r="E634" s="795">
        <v>41968.800000000003</v>
      </c>
      <c r="F634" s="1081">
        <v>41968.800000000003</v>
      </c>
      <c r="G634" s="795">
        <v>19766.400000000001</v>
      </c>
      <c r="H634" s="795">
        <v>0</v>
      </c>
    </row>
    <row r="635" spans="1:8" s="796" customFormat="1" ht="21" customHeight="1" x14ac:dyDescent="0.2">
      <c r="A635" s="797">
        <v>32301</v>
      </c>
      <c r="B635" s="798" t="s">
        <v>1564</v>
      </c>
      <c r="C635" s="795">
        <v>42548.76</v>
      </c>
      <c r="D635" s="795">
        <v>-579.95999999999799</v>
      </c>
      <c r="E635" s="795">
        <v>41968.800000000003</v>
      </c>
      <c r="F635" s="1081">
        <v>41968.800000000003</v>
      </c>
      <c r="G635" s="795">
        <v>19766.400000000001</v>
      </c>
      <c r="H635" s="795">
        <v>0</v>
      </c>
    </row>
    <row r="636" spans="1:8" s="796" customFormat="1" ht="21" customHeight="1" x14ac:dyDescent="0.2">
      <c r="A636" s="797">
        <v>3300</v>
      </c>
      <c r="B636" s="798" t="s">
        <v>1569</v>
      </c>
      <c r="C636" s="795">
        <v>6400400</v>
      </c>
      <c r="D636" s="795">
        <v>-372423.86</v>
      </c>
      <c r="E636" s="795">
        <v>6027976.1400000006</v>
      </c>
      <c r="F636" s="1081">
        <v>6027976.1400000006</v>
      </c>
      <c r="G636" s="795">
        <v>5662729.29</v>
      </c>
      <c r="H636" s="795">
        <v>0</v>
      </c>
    </row>
    <row r="637" spans="1:8" s="796" customFormat="1" ht="21" customHeight="1" x14ac:dyDescent="0.2">
      <c r="A637" s="797">
        <v>331</v>
      </c>
      <c r="B637" s="798" t="s">
        <v>1570</v>
      </c>
      <c r="C637" s="795">
        <v>5322000</v>
      </c>
      <c r="D637" s="795">
        <v>-433728.76</v>
      </c>
      <c r="E637" s="795">
        <v>4888271.24</v>
      </c>
      <c r="F637" s="1081">
        <v>4888271.24</v>
      </c>
      <c r="G637" s="795">
        <v>4546224.3899999997</v>
      </c>
      <c r="H637" s="795">
        <v>0</v>
      </c>
    </row>
    <row r="638" spans="1:8" s="796" customFormat="1" ht="21" customHeight="1" x14ac:dyDescent="0.2">
      <c r="A638" s="797">
        <v>33101</v>
      </c>
      <c r="B638" s="798" t="s">
        <v>1571</v>
      </c>
      <c r="C638" s="795">
        <v>5322000</v>
      </c>
      <c r="D638" s="795">
        <v>-433728.76</v>
      </c>
      <c r="E638" s="795">
        <v>4888271.24</v>
      </c>
      <c r="F638" s="1081">
        <v>4888271.24</v>
      </c>
      <c r="G638" s="795">
        <v>4546224.3899999997</v>
      </c>
      <c r="H638" s="795">
        <v>0</v>
      </c>
    </row>
    <row r="639" spans="1:8" s="796" customFormat="1" ht="21" customHeight="1" x14ac:dyDescent="0.2">
      <c r="A639" s="797">
        <v>333</v>
      </c>
      <c r="B639" s="798" t="s">
        <v>1572</v>
      </c>
      <c r="C639" s="795">
        <v>1068400</v>
      </c>
      <c r="D639" s="795">
        <v>70782.899999999994</v>
      </c>
      <c r="E639" s="795">
        <v>1139182.9000000001</v>
      </c>
      <c r="F639" s="1081">
        <v>1139182.9000000001</v>
      </c>
      <c r="G639" s="795">
        <v>1115982.9000000001</v>
      </c>
      <c r="H639" s="795">
        <v>0</v>
      </c>
    </row>
    <row r="640" spans="1:8" s="796" customFormat="1" ht="21" customHeight="1" x14ac:dyDescent="0.2">
      <c r="A640" s="797">
        <v>33301</v>
      </c>
      <c r="B640" s="798" t="s">
        <v>1573</v>
      </c>
      <c r="C640" s="795">
        <v>278400</v>
      </c>
      <c r="D640" s="795">
        <v>-41760.019999999997</v>
      </c>
      <c r="E640" s="795">
        <v>236639.98</v>
      </c>
      <c r="F640" s="1081">
        <v>236639.98</v>
      </c>
      <c r="G640" s="795">
        <v>213439.98</v>
      </c>
      <c r="H640" s="795">
        <v>0</v>
      </c>
    </row>
    <row r="641" spans="1:8" s="796" customFormat="1" ht="21" customHeight="1" x14ac:dyDescent="0.2">
      <c r="A641" s="797">
        <v>33302</v>
      </c>
      <c r="B641" s="798" t="s">
        <v>1574</v>
      </c>
      <c r="C641" s="795">
        <v>790000</v>
      </c>
      <c r="D641" s="795">
        <v>112542.92</v>
      </c>
      <c r="E641" s="795">
        <v>902542.92</v>
      </c>
      <c r="F641" s="1081">
        <v>902542.92</v>
      </c>
      <c r="G641" s="795">
        <v>902542.92</v>
      </c>
      <c r="H641" s="795">
        <v>0</v>
      </c>
    </row>
    <row r="642" spans="1:8" s="796" customFormat="1" ht="21" customHeight="1" x14ac:dyDescent="0.2">
      <c r="A642" s="797">
        <v>334</v>
      </c>
      <c r="B642" s="798" t="s">
        <v>176</v>
      </c>
      <c r="C642" s="795">
        <v>10000</v>
      </c>
      <c r="D642" s="795">
        <v>-10000</v>
      </c>
      <c r="E642" s="795">
        <v>0</v>
      </c>
      <c r="F642" s="1081">
        <v>0</v>
      </c>
      <c r="G642" s="795">
        <v>0</v>
      </c>
      <c r="H642" s="795">
        <v>0</v>
      </c>
    </row>
    <row r="643" spans="1:8" s="796" customFormat="1" ht="21" customHeight="1" x14ac:dyDescent="0.2">
      <c r="A643" s="797">
        <v>33401</v>
      </c>
      <c r="B643" s="798" t="s">
        <v>1576</v>
      </c>
      <c r="C643" s="795">
        <v>10000</v>
      </c>
      <c r="D643" s="795">
        <v>-10000</v>
      </c>
      <c r="E643" s="795">
        <v>0</v>
      </c>
      <c r="F643" s="1081">
        <v>0</v>
      </c>
      <c r="G643" s="795">
        <v>0</v>
      </c>
      <c r="H643" s="795">
        <v>0</v>
      </c>
    </row>
    <row r="644" spans="1:8" s="796" customFormat="1" ht="21" customHeight="1" x14ac:dyDescent="0.2">
      <c r="A644" s="797">
        <v>336</v>
      </c>
      <c r="B644" s="798" t="s">
        <v>1577</v>
      </c>
      <c r="C644" s="795">
        <v>0</v>
      </c>
      <c r="D644" s="795">
        <v>522</v>
      </c>
      <c r="E644" s="795">
        <v>522</v>
      </c>
      <c r="F644" s="1081">
        <v>522</v>
      </c>
      <c r="G644" s="795">
        <v>522</v>
      </c>
      <c r="H644" s="795">
        <v>0</v>
      </c>
    </row>
    <row r="645" spans="1:8" s="796" customFormat="1" ht="21" customHeight="1" x14ac:dyDescent="0.2">
      <c r="A645" s="797">
        <v>33603</v>
      </c>
      <c r="B645" s="798" t="s">
        <v>1578</v>
      </c>
      <c r="C645" s="795">
        <v>0</v>
      </c>
      <c r="D645" s="795">
        <v>522</v>
      </c>
      <c r="E645" s="795">
        <v>522</v>
      </c>
      <c r="F645" s="1081">
        <v>522</v>
      </c>
      <c r="G645" s="795">
        <v>522</v>
      </c>
      <c r="H645" s="795">
        <v>0</v>
      </c>
    </row>
    <row r="646" spans="1:8" s="796" customFormat="1" ht="21" customHeight="1" x14ac:dyDescent="0.2">
      <c r="A646" s="797">
        <v>3400</v>
      </c>
      <c r="B646" s="798" t="s">
        <v>1582</v>
      </c>
      <c r="C646" s="795">
        <v>656000</v>
      </c>
      <c r="D646" s="795">
        <v>-23693.54</v>
      </c>
      <c r="E646" s="795">
        <v>632306.46</v>
      </c>
      <c r="F646" s="1081">
        <v>677108.17999999993</v>
      </c>
      <c r="G646" s="795">
        <v>677108.17999999993</v>
      </c>
      <c r="H646" s="795">
        <v>-44801.719999999972</v>
      </c>
    </row>
    <row r="647" spans="1:8" s="796" customFormat="1" ht="21" customHeight="1" x14ac:dyDescent="0.2">
      <c r="A647" s="797">
        <v>341</v>
      </c>
      <c r="B647" s="798" t="s">
        <v>301</v>
      </c>
      <c r="C647" s="795">
        <v>650000</v>
      </c>
      <c r="D647" s="795">
        <v>-22658.49</v>
      </c>
      <c r="E647" s="795">
        <v>627341.51</v>
      </c>
      <c r="F647" s="1081">
        <v>672143.23</v>
      </c>
      <c r="G647" s="795">
        <v>672143.23</v>
      </c>
      <c r="H647" s="795">
        <v>-44801.719999999972</v>
      </c>
    </row>
    <row r="648" spans="1:8" s="796" customFormat="1" ht="21" customHeight="1" x14ac:dyDescent="0.2">
      <c r="A648" s="797">
        <v>34101</v>
      </c>
      <c r="B648" s="798" t="s">
        <v>1583</v>
      </c>
      <c r="C648" s="795">
        <v>650000</v>
      </c>
      <c r="D648" s="795">
        <v>-22658.49</v>
      </c>
      <c r="E648" s="795">
        <v>627341.51</v>
      </c>
      <c r="F648" s="1081">
        <v>672143.23</v>
      </c>
      <c r="G648" s="795">
        <v>672143.23</v>
      </c>
      <c r="H648" s="795">
        <v>-44801.719999999972</v>
      </c>
    </row>
    <row r="649" spans="1:8" s="796" customFormat="1" ht="21" customHeight="1" x14ac:dyDescent="0.2">
      <c r="A649" s="797">
        <v>347</v>
      </c>
      <c r="B649" s="798" t="s">
        <v>179</v>
      </c>
      <c r="C649" s="795">
        <v>6000</v>
      </c>
      <c r="D649" s="795">
        <v>-1035.05</v>
      </c>
      <c r="E649" s="795">
        <v>4964.95</v>
      </c>
      <c r="F649" s="1081">
        <v>4964.95</v>
      </c>
      <c r="G649" s="795">
        <v>4964.95</v>
      </c>
      <c r="H649" s="795">
        <v>0</v>
      </c>
    </row>
    <row r="650" spans="1:8" s="796" customFormat="1" ht="21" customHeight="1" x14ac:dyDescent="0.2">
      <c r="A650" s="797">
        <v>34701</v>
      </c>
      <c r="B650" s="798" t="s">
        <v>113</v>
      </c>
      <c r="C650" s="795">
        <v>6000</v>
      </c>
      <c r="D650" s="795">
        <v>-1035.05</v>
      </c>
      <c r="E650" s="795">
        <v>4964.95</v>
      </c>
      <c r="F650" s="1081">
        <v>4964.95</v>
      </c>
      <c r="G650" s="795">
        <v>4964.95</v>
      </c>
      <c r="H650" s="795">
        <v>0</v>
      </c>
    </row>
    <row r="651" spans="1:8" s="796" customFormat="1" ht="21" customHeight="1" x14ac:dyDescent="0.2">
      <c r="A651" s="797">
        <v>3500</v>
      </c>
      <c r="B651" s="798" t="s">
        <v>1585</v>
      </c>
      <c r="C651" s="795">
        <v>65400</v>
      </c>
      <c r="D651" s="795">
        <v>29318.569999999992</v>
      </c>
      <c r="E651" s="795">
        <v>94718.569999999992</v>
      </c>
      <c r="F651" s="1081">
        <v>94718.569999999992</v>
      </c>
      <c r="G651" s="795">
        <v>86696.01</v>
      </c>
      <c r="H651" s="795">
        <v>0</v>
      </c>
    </row>
    <row r="652" spans="1:8" s="796" customFormat="1" ht="21" customHeight="1" x14ac:dyDescent="0.2">
      <c r="A652" s="797">
        <v>351</v>
      </c>
      <c r="B652" s="798" t="s">
        <v>1586</v>
      </c>
      <c r="C652" s="795">
        <v>10000</v>
      </c>
      <c r="D652" s="795">
        <v>25263.26</v>
      </c>
      <c r="E652" s="795">
        <v>35263.259999999995</v>
      </c>
      <c r="F652" s="1081">
        <v>35263.26</v>
      </c>
      <c r="G652" s="795">
        <v>35263.26</v>
      </c>
      <c r="H652" s="795">
        <v>0</v>
      </c>
    </row>
    <row r="653" spans="1:8" s="796" customFormat="1" ht="21" customHeight="1" x14ac:dyDescent="0.2">
      <c r="A653" s="797">
        <v>35101</v>
      </c>
      <c r="B653" s="798" t="s">
        <v>1587</v>
      </c>
      <c r="C653" s="795">
        <v>10000</v>
      </c>
      <c r="D653" s="795">
        <v>25263.26</v>
      </c>
      <c r="E653" s="795">
        <v>35263.259999999995</v>
      </c>
      <c r="F653" s="1081">
        <v>35263.26</v>
      </c>
      <c r="G653" s="795">
        <v>35263.26</v>
      </c>
      <c r="H653" s="795">
        <v>0</v>
      </c>
    </row>
    <row r="654" spans="1:8" s="796" customFormat="1" ht="21" customHeight="1" x14ac:dyDescent="0.2">
      <c r="A654" s="797">
        <v>352</v>
      </c>
      <c r="B654" s="798" t="s">
        <v>1590</v>
      </c>
      <c r="C654" s="795">
        <v>29200</v>
      </c>
      <c r="D654" s="795">
        <v>7933.1999999999898</v>
      </c>
      <c r="E654" s="795">
        <v>37133.19999999999</v>
      </c>
      <c r="F654" s="1081">
        <v>37133.199999999997</v>
      </c>
      <c r="G654" s="795">
        <v>37133.199999999997</v>
      </c>
      <c r="H654" s="795">
        <v>0</v>
      </c>
    </row>
    <row r="655" spans="1:8" s="796" customFormat="1" ht="21" customHeight="1" x14ac:dyDescent="0.2">
      <c r="A655" s="797">
        <v>35201</v>
      </c>
      <c r="B655" s="798" t="s">
        <v>1587</v>
      </c>
      <c r="C655" s="795">
        <v>29200</v>
      </c>
      <c r="D655" s="795">
        <v>7933.1999999999898</v>
      </c>
      <c r="E655" s="795">
        <v>37133.19999999999</v>
      </c>
      <c r="F655" s="1081">
        <v>37133.199999999997</v>
      </c>
      <c r="G655" s="795">
        <v>37133.199999999997</v>
      </c>
      <c r="H655" s="795">
        <v>0</v>
      </c>
    </row>
    <row r="656" spans="1:8" s="796" customFormat="1" ht="21" customHeight="1" x14ac:dyDescent="0.2">
      <c r="A656" s="797">
        <v>355</v>
      </c>
      <c r="B656" s="798" t="s">
        <v>1592</v>
      </c>
      <c r="C656" s="795">
        <v>25000</v>
      </c>
      <c r="D656" s="795">
        <v>-2677.89</v>
      </c>
      <c r="E656" s="795">
        <v>22322.11</v>
      </c>
      <c r="F656" s="1081">
        <v>22322.11</v>
      </c>
      <c r="G656" s="795">
        <v>14299.55</v>
      </c>
      <c r="H656" s="795">
        <v>0</v>
      </c>
    </row>
    <row r="657" spans="1:8" s="796" customFormat="1" ht="21" customHeight="1" x14ac:dyDescent="0.2">
      <c r="A657" s="797">
        <v>35501</v>
      </c>
      <c r="B657" s="798" t="s">
        <v>1587</v>
      </c>
      <c r="C657" s="795">
        <v>25000</v>
      </c>
      <c r="D657" s="795">
        <v>-2677.89</v>
      </c>
      <c r="E657" s="795">
        <v>22322.11</v>
      </c>
      <c r="F657" s="1081">
        <v>22322.11</v>
      </c>
      <c r="G657" s="795">
        <v>14299.55</v>
      </c>
      <c r="H657" s="795">
        <v>0</v>
      </c>
    </row>
    <row r="658" spans="1:8" s="796" customFormat="1" ht="21" customHeight="1" x14ac:dyDescent="0.2">
      <c r="A658" s="797">
        <v>359</v>
      </c>
      <c r="B658" s="798" t="s">
        <v>1596</v>
      </c>
      <c r="C658" s="795">
        <v>1200</v>
      </c>
      <c r="D658" s="795">
        <v>-1200</v>
      </c>
      <c r="E658" s="795">
        <v>0</v>
      </c>
      <c r="F658" s="1081">
        <v>0</v>
      </c>
      <c r="G658" s="795">
        <v>0</v>
      </c>
      <c r="H658" s="795">
        <v>0</v>
      </c>
    </row>
    <row r="659" spans="1:8" s="796" customFormat="1" ht="21" customHeight="1" x14ac:dyDescent="0.2">
      <c r="A659" s="797">
        <v>35901</v>
      </c>
      <c r="B659" s="798" t="s">
        <v>1597</v>
      </c>
      <c r="C659" s="795">
        <v>1200</v>
      </c>
      <c r="D659" s="795">
        <v>-1200</v>
      </c>
      <c r="E659" s="795">
        <v>0</v>
      </c>
      <c r="F659" s="1081">
        <v>0</v>
      </c>
      <c r="G659" s="795">
        <v>0</v>
      </c>
      <c r="H659" s="795">
        <v>0</v>
      </c>
    </row>
    <row r="660" spans="1:8" s="796" customFormat="1" ht="21" customHeight="1" x14ac:dyDescent="0.2">
      <c r="A660" s="797">
        <v>3700</v>
      </c>
      <c r="B660" s="798" t="s">
        <v>1607</v>
      </c>
      <c r="C660" s="795">
        <v>263600</v>
      </c>
      <c r="D660" s="795">
        <v>-46545.83</v>
      </c>
      <c r="E660" s="795">
        <v>217054.16999999998</v>
      </c>
      <c r="F660" s="1081">
        <v>216164.16999999998</v>
      </c>
      <c r="G660" s="795">
        <v>214534.16999999998</v>
      </c>
      <c r="H660" s="795">
        <v>890</v>
      </c>
    </row>
    <row r="661" spans="1:8" s="796" customFormat="1" ht="21" customHeight="1" x14ac:dyDescent="0.2">
      <c r="A661" s="797">
        <v>371</v>
      </c>
      <c r="B661" s="798" t="s">
        <v>252</v>
      </c>
      <c r="C661" s="795">
        <v>34000</v>
      </c>
      <c r="D661" s="795">
        <v>-28775</v>
      </c>
      <c r="E661" s="795">
        <v>5225</v>
      </c>
      <c r="F661" s="1081">
        <v>5225</v>
      </c>
      <c r="G661" s="795">
        <v>5225</v>
      </c>
      <c r="H661" s="795">
        <v>0</v>
      </c>
    </row>
    <row r="662" spans="1:8" s="796" customFormat="1" ht="21" customHeight="1" x14ac:dyDescent="0.2">
      <c r="A662" s="797">
        <v>37101</v>
      </c>
      <c r="B662" s="798" t="s">
        <v>1608</v>
      </c>
      <c r="C662" s="795">
        <v>34000</v>
      </c>
      <c r="D662" s="795">
        <v>-28775</v>
      </c>
      <c r="E662" s="795">
        <v>5225</v>
      </c>
      <c r="F662" s="1081">
        <v>5225</v>
      </c>
      <c r="G662" s="795">
        <v>5225</v>
      </c>
      <c r="H662" s="795">
        <v>0</v>
      </c>
    </row>
    <row r="663" spans="1:8" s="796" customFormat="1" ht="21" customHeight="1" x14ac:dyDescent="0.2">
      <c r="A663" s="797">
        <v>372</v>
      </c>
      <c r="B663" s="798" t="s">
        <v>253</v>
      </c>
      <c r="C663" s="795">
        <v>600</v>
      </c>
      <c r="D663" s="795">
        <v>-274</v>
      </c>
      <c r="E663" s="795">
        <v>326</v>
      </c>
      <c r="F663" s="1081">
        <v>326</v>
      </c>
      <c r="G663" s="795">
        <v>326</v>
      </c>
      <c r="H663" s="795">
        <v>0</v>
      </c>
    </row>
    <row r="664" spans="1:8" s="796" customFormat="1" ht="21" customHeight="1" x14ac:dyDescent="0.2">
      <c r="A664" s="797">
        <v>37201</v>
      </c>
      <c r="B664" s="798" t="s">
        <v>1609</v>
      </c>
      <c r="C664" s="795">
        <v>600</v>
      </c>
      <c r="D664" s="795">
        <v>-274</v>
      </c>
      <c r="E664" s="795">
        <v>326</v>
      </c>
      <c r="F664" s="1081">
        <v>326</v>
      </c>
      <c r="G664" s="795">
        <v>326</v>
      </c>
      <c r="H664" s="795">
        <v>0</v>
      </c>
    </row>
    <row r="665" spans="1:8" s="796" customFormat="1" ht="21" customHeight="1" x14ac:dyDescent="0.2">
      <c r="A665" s="797">
        <v>375</v>
      </c>
      <c r="B665" s="798" t="s">
        <v>1610</v>
      </c>
      <c r="C665" s="795">
        <v>229000</v>
      </c>
      <c r="D665" s="795">
        <v>-17496.830000000002</v>
      </c>
      <c r="E665" s="795">
        <v>211503.16999999998</v>
      </c>
      <c r="F665" s="1081">
        <v>210613.16999999998</v>
      </c>
      <c r="G665" s="795">
        <v>208983.16999999998</v>
      </c>
      <c r="H665" s="795">
        <v>890</v>
      </c>
    </row>
    <row r="666" spans="1:8" s="796" customFormat="1" ht="21" customHeight="1" x14ac:dyDescent="0.2">
      <c r="A666" s="797">
        <v>37501</v>
      </c>
      <c r="B666" s="798" t="s">
        <v>1611</v>
      </c>
      <c r="C666" s="795">
        <v>94000</v>
      </c>
      <c r="D666" s="795">
        <v>-29197.79</v>
      </c>
      <c r="E666" s="795">
        <v>64802.21</v>
      </c>
      <c r="F666" s="1081">
        <v>64802.21</v>
      </c>
      <c r="G666" s="795">
        <v>64802.21</v>
      </c>
      <c r="H666" s="795">
        <v>0</v>
      </c>
    </row>
    <row r="667" spans="1:8" s="796" customFormat="1" ht="21" customHeight="1" x14ac:dyDescent="0.2">
      <c r="A667" s="797">
        <v>37502</v>
      </c>
      <c r="B667" s="798" t="s">
        <v>254</v>
      </c>
      <c r="C667" s="795">
        <v>135000</v>
      </c>
      <c r="D667" s="795">
        <v>11700.96</v>
      </c>
      <c r="E667" s="795">
        <v>146700.96</v>
      </c>
      <c r="F667" s="1081">
        <v>145810.96</v>
      </c>
      <c r="G667" s="795">
        <v>144180.96</v>
      </c>
      <c r="H667" s="795">
        <v>890</v>
      </c>
    </row>
    <row r="668" spans="1:8" s="796" customFormat="1" ht="21" customHeight="1" x14ac:dyDescent="0.2">
      <c r="A668" s="797">
        <v>3800</v>
      </c>
      <c r="B668" s="798" t="s">
        <v>1613</v>
      </c>
      <c r="C668" s="795">
        <v>40000</v>
      </c>
      <c r="D668" s="795">
        <v>-33233.240000000005</v>
      </c>
      <c r="E668" s="795">
        <v>6766.7599999999984</v>
      </c>
      <c r="F668" s="1081">
        <v>6766.76</v>
      </c>
      <c r="G668" s="795">
        <v>6766.76</v>
      </c>
      <c r="H668" s="795">
        <v>0</v>
      </c>
    </row>
    <row r="669" spans="1:8" s="796" customFormat="1" ht="21" customHeight="1" x14ac:dyDescent="0.2">
      <c r="A669" s="797">
        <v>381</v>
      </c>
      <c r="B669" s="798" t="s">
        <v>298</v>
      </c>
      <c r="C669" s="795">
        <v>30000</v>
      </c>
      <c r="D669" s="795">
        <v>-23233.24</v>
      </c>
      <c r="E669" s="795">
        <v>6766.7599999999984</v>
      </c>
      <c r="F669" s="1081">
        <v>6766.76</v>
      </c>
      <c r="G669" s="795">
        <v>6766.76</v>
      </c>
      <c r="H669" s="795">
        <v>0</v>
      </c>
    </row>
    <row r="670" spans="1:8" s="796" customFormat="1" ht="21" customHeight="1" x14ac:dyDescent="0.2">
      <c r="A670" s="797">
        <v>38101</v>
      </c>
      <c r="B670" s="798" t="s">
        <v>299</v>
      </c>
      <c r="C670" s="795">
        <v>30000</v>
      </c>
      <c r="D670" s="795">
        <v>-23233.24</v>
      </c>
      <c r="E670" s="795">
        <v>6766.7599999999984</v>
      </c>
      <c r="F670" s="1081">
        <v>6766.76</v>
      </c>
      <c r="G670" s="795">
        <v>6766.76</v>
      </c>
      <c r="H670" s="795">
        <v>0</v>
      </c>
    </row>
    <row r="671" spans="1:8" s="796" customFormat="1" ht="21" customHeight="1" x14ac:dyDescent="0.2">
      <c r="A671" s="797">
        <v>382</v>
      </c>
      <c r="B671" s="798" t="s">
        <v>255</v>
      </c>
      <c r="C671" s="795">
        <v>10000</v>
      </c>
      <c r="D671" s="795">
        <v>-10000</v>
      </c>
      <c r="E671" s="795">
        <v>0</v>
      </c>
      <c r="F671" s="1081">
        <v>0</v>
      </c>
      <c r="G671" s="795">
        <v>0</v>
      </c>
      <c r="H671" s="795">
        <v>0</v>
      </c>
    </row>
    <row r="672" spans="1:8" s="796" customFormat="1" ht="21" customHeight="1" x14ac:dyDescent="0.2">
      <c r="A672" s="797">
        <v>38201</v>
      </c>
      <c r="B672" s="798" t="s">
        <v>1614</v>
      </c>
      <c r="C672" s="795">
        <v>10000</v>
      </c>
      <c r="D672" s="795">
        <v>-10000</v>
      </c>
      <c r="E672" s="795">
        <v>0</v>
      </c>
      <c r="F672" s="1081">
        <v>0</v>
      </c>
      <c r="G672" s="795">
        <v>0</v>
      </c>
      <c r="H672" s="795">
        <v>0</v>
      </c>
    </row>
    <row r="673" spans="1:8" s="796" customFormat="1" ht="21" customHeight="1" x14ac:dyDescent="0.2">
      <c r="A673" s="797">
        <v>3900</v>
      </c>
      <c r="B673" s="798" t="s">
        <v>77</v>
      </c>
      <c r="C673" s="795">
        <v>21200</v>
      </c>
      <c r="D673" s="795">
        <v>19483572.84</v>
      </c>
      <c r="E673" s="795">
        <v>19504772.84</v>
      </c>
      <c r="F673" s="1081">
        <v>29778209.620000001</v>
      </c>
      <c r="G673" s="795">
        <v>19762866.579999998</v>
      </c>
      <c r="H673" s="795">
        <v>-10273436.780000001</v>
      </c>
    </row>
    <row r="674" spans="1:8" s="796" customFormat="1" ht="21" customHeight="1" x14ac:dyDescent="0.2">
      <c r="A674" s="797">
        <v>392</v>
      </c>
      <c r="B674" s="798" t="s">
        <v>1619</v>
      </c>
      <c r="C674" s="795">
        <v>11200</v>
      </c>
      <c r="D674" s="795">
        <v>31367</v>
      </c>
      <c r="E674" s="795">
        <v>42567</v>
      </c>
      <c r="F674" s="1081">
        <v>42567</v>
      </c>
      <c r="G674" s="795">
        <v>42567</v>
      </c>
      <c r="H674" s="795">
        <v>0</v>
      </c>
    </row>
    <row r="675" spans="1:8" s="796" customFormat="1" ht="21" customHeight="1" x14ac:dyDescent="0.2">
      <c r="A675" s="797">
        <v>39201</v>
      </c>
      <c r="B675" s="798" t="s">
        <v>81</v>
      </c>
      <c r="C675" s="795">
        <v>11200</v>
      </c>
      <c r="D675" s="795">
        <v>31367</v>
      </c>
      <c r="E675" s="795">
        <v>42567</v>
      </c>
      <c r="F675" s="1081">
        <v>42567</v>
      </c>
      <c r="G675" s="795">
        <v>42567</v>
      </c>
      <c r="H675" s="795">
        <v>0</v>
      </c>
    </row>
    <row r="676" spans="1:8" s="796" customFormat="1" ht="21" customHeight="1" x14ac:dyDescent="0.2">
      <c r="A676" s="797">
        <v>395</v>
      </c>
      <c r="B676" s="798" t="s">
        <v>1620</v>
      </c>
      <c r="C676" s="795">
        <v>10000</v>
      </c>
      <c r="D676" s="795">
        <v>19452205.84</v>
      </c>
      <c r="E676" s="795">
        <v>19462205.84</v>
      </c>
      <c r="F676" s="1081">
        <v>29735642.620000001</v>
      </c>
      <c r="G676" s="795">
        <v>19720299.579999998</v>
      </c>
      <c r="H676" s="795">
        <v>-10273436.780000001</v>
      </c>
    </row>
    <row r="677" spans="1:8" s="796" customFormat="1" ht="21" customHeight="1" x14ac:dyDescent="0.2">
      <c r="A677" s="797">
        <v>39501</v>
      </c>
      <c r="B677" s="798" t="s">
        <v>1621</v>
      </c>
      <c r="C677" s="795">
        <v>10000</v>
      </c>
      <c r="D677" s="795">
        <v>19452205.84</v>
      </c>
      <c r="E677" s="795">
        <v>19462205.84</v>
      </c>
      <c r="F677" s="1081">
        <v>29735642.620000001</v>
      </c>
      <c r="G677" s="795">
        <v>19720299.579999998</v>
      </c>
      <c r="H677" s="795">
        <v>-10273436.780000001</v>
      </c>
    </row>
    <row r="678" spans="1:8" s="789" customFormat="1" ht="21" customHeight="1" x14ac:dyDescent="0.2">
      <c r="A678" s="790">
        <v>4000</v>
      </c>
      <c r="B678" s="791" t="s">
        <v>243</v>
      </c>
      <c r="C678" s="792">
        <v>4116688.8000000003</v>
      </c>
      <c r="D678" s="792">
        <v>-514175.44999999995</v>
      </c>
      <c r="E678" s="792">
        <v>3602513.35</v>
      </c>
      <c r="F678" s="1080">
        <v>3648237.93</v>
      </c>
      <c r="G678" s="792">
        <v>2551769.2999999998</v>
      </c>
      <c r="H678" s="792">
        <v>-45724.580000000075</v>
      </c>
    </row>
    <row r="679" spans="1:8" s="796" customFormat="1" ht="21" customHeight="1" x14ac:dyDescent="0.2">
      <c r="A679" s="797">
        <v>4300</v>
      </c>
      <c r="B679" s="798" t="s">
        <v>311</v>
      </c>
      <c r="C679" s="795">
        <v>4100280.6</v>
      </c>
      <c r="D679" s="795">
        <v>-499408.06999999995</v>
      </c>
      <c r="E679" s="795">
        <v>3600872.5300000003</v>
      </c>
      <c r="F679" s="1081">
        <v>3646597.1100000003</v>
      </c>
      <c r="G679" s="795">
        <v>2550128.48</v>
      </c>
      <c r="H679" s="795">
        <v>-45724.580000000075</v>
      </c>
    </row>
    <row r="680" spans="1:8" s="796" customFormat="1" ht="21" customHeight="1" x14ac:dyDescent="0.2">
      <c r="A680" s="797">
        <v>436</v>
      </c>
      <c r="B680" s="798" t="s">
        <v>1625</v>
      </c>
      <c r="C680" s="795">
        <v>4100280.6</v>
      </c>
      <c r="D680" s="795">
        <v>-499408.06999999995</v>
      </c>
      <c r="E680" s="795">
        <v>3600872.5300000003</v>
      </c>
      <c r="F680" s="1081">
        <v>3646597.1100000003</v>
      </c>
      <c r="G680" s="795">
        <v>2550128.48</v>
      </c>
      <c r="H680" s="795">
        <v>-45724.580000000075</v>
      </c>
    </row>
    <row r="681" spans="1:8" s="796" customFormat="1" ht="21" customHeight="1" x14ac:dyDescent="0.2">
      <c r="A681" s="797">
        <v>43602</v>
      </c>
      <c r="B681" s="798" t="s">
        <v>17</v>
      </c>
      <c r="C681" s="795">
        <v>2317500</v>
      </c>
      <c r="D681" s="795">
        <v>-365735.86</v>
      </c>
      <c r="E681" s="795">
        <v>1951764.1400000001</v>
      </c>
      <c r="F681" s="1081">
        <v>1948814.53</v>
      </c>
      <c r="G681" s="795">
        <v>911020.09</v>
      </c>
      <c r="H681" s="795">
        <v>2949.6100000001024</v>
      </c>
    </row>
    <row r="682" spans="1:8" s="796" customFormat="1" ht="21" customHeight="1" x14ac:dyDescent="0.2">
      <c r="A682" s="797">
        <v>43605</v>
      </c>
      <c r="B682" s="798" t="s">
        <v>30</v>
      </c>
      <c r="C682" s="795">
        <v>1782780.6</v>
      </c>
      <c r="D682" s="795">
        <v>-133672.21</v>
      </c>
      <c r="E682" s="795">
        <v>1649108.3900000001</v>
      </c>
      <c r="F682" s="1081">
        <v>1697782.58</v>
      </c>
      <c r="G682" s="795">
        <v>1639108.39</v>
      </c>
      <c r="H682" s="795">
        <v>-48674.189999999944</v>
      </c>
    </row>
    <row r="683" spans="1:8" s="796" customFormat="1" ht="21" customHeight="1" x14ac:dyDescent="0.2">
      <c r="A683" s="797">
        <v>4400</v>
      </c>
      <c r="B683" s="798" t="s">
        <v>310</v>
      </c>
      <c r="C683" s="795">
        <v>16408.2</v>
      </c>
      <c r="D683" s="795">
        <v>-14767.38</v>
      </c>
      <c r="E683" s="795">
        <v>1640.8200000000015</v>
      </c>
      <c r="F683" s="1081">
        <v>1640.82</v>
      </c>
      <c r="G683" s="795">
        <v>1640.82</v>
      </c>
      <c r="H683" s="795">
        <v>0</v>
      </c>
    </row>
    <row r="684" spans="1:8" s="796" customFormat="1" ht="21" customHeight="1" x14ac:dyDescent="0.2">
      <c r="A684" s="797">
        <v>442</v>
      </c>
      <c r="B684" s="798" t="s">
        <v>1626</v>
      </c>
      <c r="C684" s="795">
        <v>16408.2</v>
      </c>
      <c r="D684" s="795">
        <v>-14767.38</v>
      </c>
      <c r="E684" s="795">
        <v>1640.8200000000015</v>
      </c>
      <c r="F684" s="1081">
        <v>1640.82</v>
      </c>
      <c r="G684" s="795">
        <v>1640.82</v>
      </c>
      <c r="H684" s="795">
        <v>0</v>
      </c>
    </row>
    <row r="685" spans="1:8" s="796" customFormat="1" ht="21" customHeight="1" x14ac:dyDescent="0.2">
      <c r="A685" s="797">
        <v>44201</v>
      </c>
      <c r="B685" s="798" t="s">
        <v>219</v>
      </c>
      <c r="C685" s="795">
        <v>16408.2</v>
      </c>
      <c r="D685" s="795">
        <v>-14767.38</v>
      </c>
      <c r="E685" s="795">
        <v>1640.8200000000015</v>
      </c>
      <c r="F685" s="1081">
        <v>1640.82</v>
      </c>
      <c r="G685" s="795">
        <v>1640.82</v>
      </c>
      <c r="H685" s="795">
        <v>0</v>
      </c>
    </row>
    <row r="686" spans="1:8" s="789" customFormat="1" ht="21" customHeight="1" x14ac:dyDescent="0.2">
      <c r="A686" s="790">
        <v>5000</v>
      </c>
      <c r="B686" s="791" t="s">
        <v>244</v>
      </c>
      <c r="C686" s="792">
        <v>905795.03</v>
      </c>
      <c r="D686" s="792">
        <v>9193.2000000000189</v>
      </c>
      <c r="E686" s="792">
        <v>914988.23</v>
      </c>
      <c r="F686" s="1080">
        <v>774855.83</v>
      </c>
      <c r="G686" s="792">
        <v>619198.46</v>
      </c>
      <c r="H686" s="792">
        <v>140132.40000000002</v>
      </c>
    </row>
    <row r="687" spans="1:8" s="796" customFormat="1" ht="21" customHeight="1" x14ac:dyDescent="0.2">
      <c r="A687" s="797">
        <v>5100</v>
      </c>
      <c r="B687" s="798" t="s">
        <v>64</v>
      </c>
      <c r="C687" s="795">
        <v>65000</v>
      </c>
      <c r="D687" s="795">
        <v>-1826.7699999999968</v>
      </c>
      <c r="E687" s="795">
        <v>63173.23</v>
      </c>
      <c r="F687" s="1081">
        <v>63173.23</v>
      </c>
      <c r="G687" s="795">
        <v>47648.38</v>
      </c>
      <c r="H687" s="795">
        <v>0</v>
      </c>
    </row>
    <row r="688" spans="1:8" s="796" customFormat="1" ht="21" customHeight="1" x14ac:dyDescent="0.2">
      <c r="A688" s="797">
        <v>511</v>
      </c>
      <c r="B688" s="798" t="s">
        <v>257</v>
      </c>
      <c r="C688" s="795">
        <v>40000</v>
      </c>
      <c r="D688" s="795">
        <v>-40000</v>
      </c>
      <c r="E688" s="795">
        <v>0</v>
      </c>
      <c r="F688" s="1081">
        <v>0</v>
      </c>
      <c r="G688" s="795">
        <v>0</v>
      </c>
      <c r="H688" s="795">
        <v>0</v>
      </c>
    </row>
    <row r="689" spans="1:8" s="796" customFormat="1" ht="21" customHeight="1" x14ac:dyDescent="0.2">
      <c r="A689" s="797">
        <v>51101</v>
      </c>
      <c r="B689" s="798" t="s">
        <v>300</v>
      </c>
      <c r="C689" s="795">
        <v>40000</v>
      </c>
      <c r="D689" s="795">
        <v>-40000</v>
      </c>
      <c r="E689" s="795">
        <v>0</v>
      </c>
      <c r="F689" s="1081">
        <v>0</v>
      </c>
      <c r="G689" s="795">
        <v>0</v>
      </c>
      <c r="H689" s="795">
        <v>0</v>
      </c>
    </row>
    <row r="690" spans="1:8" s="796" customFormat="1" ht="21" customHeight="1" x14ac:dyDescent="0.2">
      <c r="A690" s="797">
        <v>515</v>
      </c>
      <c r="B690" s="798" t="s">
        <v>1634</v>
      </c>
      <c r="C690" s="795">
        <v>25000</v>
      </c>
      <c r="D690" s="795">
        <v>38173.230000000003</v>
      </c>
      <c r="E690" s="795">
        <v>63173.23</v>
      </c>
      <c r="F690" s="1081">
        <v>63173.23</v>
      </c>
      <c r="G690" s="795">
        <v>47648.38</v>
      </c>
      <c r="H690" s="795">
        <v>0</v>
      </c>
    </row>
    <row r="691" spans="1:8" s="796" customFormat="1" ht="21" customHeight="1" x14ac:dyDescent="0.2">
      <c r="A691" s="797">
        <v>51501</v>
      </c>
      <c r="B691" s="798" t="s">
        <v>1635</v>
      </c>
      <c r="C691" s="795">
        <v>25000</v>
      </c>
      <c r="D691" s="795">
        <v>38173.230000000003</v>
      </c>
      <c r="E691" s="795">
        <v>63173.23</v>
      </c>
      <c r="F691" s="1081">
        <v>63173.23</v>
      </c>
      <c r="G691" s="795">
        <v>47648.38</v>
      </c>
      <c r="H691" s="795">
        <v>0</v>
      </c>
    </row>
    <row r="692" spans="1:8" s="796" customFormat="1" ht="21" customHeight="1" x14ac:dyDescent="0.2">
      <c r="A692" s="797">
        <v>5900</v>
      </c>
      <c r="B692" s="798" t="s">
        <v>1649</v>
      </c>
      <c r="C692" s="795">
        <v>840795.03</v>
      </c>
      <c r="D692" s="795">
        <v>11019.970000000016</v>
      </c>
      <c r="E692" s="795">
        <v>851815</v>
      </c>
      <c r="F692" s="1081">
        <v>711682.6</v>
      </c>
      <c r="G692" s="795">
        <v>571550.07999999996</v>
      </c>
      <c r="H692" s="795">
        <v>140132.40000000002</v>
      </c>
    </row>
    <row r="693" spans="1:8" s="796" customFormat="1" ht="21" customHeight="1" x14ac:dyDescent="0.2">
      <c r="A693" s="797">
        <v>591</v>
      </c>
      <c r="B693" s="798" t="s">
        <v>262</v>
      </c>
      <c r="C693" s="795">
        <v>840795.03</v>
      </c>
      <c r="D693" s="795">
        <v>-2.99999999842839E-2</v>
      </c>
      <c r="E693" s="795">
        <v>840795</v>
      </c>
      <c r="F693" s="1081">
        <v>700662.6</v>
      </c>
      <c r="G693" s="795">
        <v>560530.07999999996</v>
      </c>
      <c r="H693" s="795">
        <v>140132.40000000002</v>
      </c>
    </row>
    <row r="694" spans="1:8" s="796" customFormat="1" ht="21" customHeight="1" x14ac:dyDescent="0.2">
      <c r="A694" s="797">
        <v>59101</v>
      </c>
      <c r="B694" s="798" t="s">
        <v>225</v>
      </c>
      <c r="C694" s="795">
        <v>840795.03</v>
      </c>
      <c r="D694" s="795">
        <v>-2.99999999842839E-2</v>
      </c>
      <c r="E694" s="795">
        <v>840795</v>
      </c>
      <c r="F694" s="1081">
        <v>700662.6</v>
      </c>
      <c r="G694" s="795">
        <v>560530.07999999996</v>
      </c>
      <c r="H694" s="795">
        <v>140132.40000000002</v>
      </c>
    </row>
    <row r="695" spans="1:8" s="796" customFormat="1" ht="21" customHeight="1" x14ac:dyDescent="0.2">
      <c r="A695" s="797">
        <v>597</v>
      </c>
      <c r="B695" s="798" t="s">
        <v>1650</v>
      </c>
      <c r="C695" s="795">
        <v>0</v>
      </c>
      <c r="D695" s="795">
        <v>11020</v>
      </c>
      <c r="E695" s="795">
        <v>11020</v>
      </c>
      <c r="F695" s="1081">
        <v>11020</v>
      </c>
      <c r="G695" s="795">
        <v>11020</v>
      </c>
      <c r="H695" s="795">
        <v>0</v>
      </c>
    </row>
    <row r="696" spans="1:8" s="796" customFormat="1" ht="21" customHeight="1" x14ac:dyDescent="0.2">
      <c r="A696" s="797">
        <v>59701</v>
      </c>
      <c r="B696" s="798" t="s">
        <v>645</v>
      </c>
      <c r="C696" s="795">
        <v>0</v>
      </c>
      <c r="D696" s="795">
        <v>11020</v>
      </c>
      <c r="E696" s="795">
        <v>11020</v>
      </c>
      <c r="F696" s="1081">
        <v>11020</v>
      </c>
      <c r="G696" s="795">
        <v>11020</v>
      </c>
      <c r="H696" s="795">
        <v>0</v>
      </c>
    </row>
    <row r="697" spans="1:8" s="789" customFormat="1" ht="21" customHeight="1" x14ac:dyDescent="0.2">
      <c r="A697" s="790">
        <v>9000</v>
      </c>
      <c r="B697" s="791" t="s">
        <v>55</v>
      </c>
      <c r="C697" s="792">
        <v>61960678.960000001</v>
      </c>
      <c r="D697" s="792">
        <v>-6534661.4100000001</v>
      </c>
      <c r="E697" s="792">
        <v>55426017.549999997</v>
      </c>
      <c r="F697" s="1080">
        <v>55434628.049999997</v>
      </c>
      <c r="G697" s="792">
        <v>51226688.119999997</v>
      </c>
      <c r="H697" s="792">
        <v>-8610.5</v>
      </c>
    </row>
    <row r="698" spans="1:8" s="796" customFormat="1" ht="21" customHeight="1" x14ac:dyDescent="0.2">
      <c r="A698" s="797">
        <v>9100</v>
      </c>
      <c r="B698" s="798" t="s">
        <v>1666</v>
      </c>
      <c r="C698" s="795">
        <v>5550379.6900000004</v>
      </c>
      <c r="D698" s="795">
        <v>385933.64</v>
      </c>
      <c r="E698" s="795">
        <v>5936313.3300000001</v>
      </c>
      <c r="F698" s="1081">
        <v>5936313.3300000001</v>
      </c>
      <c r="G698" s="795">
        <v>4534441.9000000004</v>
      </c>
      <c r="H698" s="795">
        <v>0</v>
      </c>
    </row>
    <row r="699" spans="1:8" s="796" customFormat="1" ht="21" customHeight="1" x14ac:dyDescent="0.2">
      <c r="A699" s="797">
        <v>911</v>
      </c>
      <c r="B699" s="798" t="s">
        <v>1667</v>
      </c>
      <c r="C699" s="795">
        <v>5550379.6900000004</v>
      </c>
      <c r="D699" s="795">
        <v>385933.64</v>
      </c>
      <c r="E699" s="795">
        <v>5936313.3300000001</v>
      </c>
      <c r="F699" s="1081">
        <v>5936313.3300000001</v>
      </c>
      <c r="G699" s="795">
        <v>4534441.9000000004</v>
      </c>
      <c r="H699" s="795">
        <v>0</v>
      </c>
    </row>
    <row r="700" spans="1:8" s="796" customFormat="1" ht="21" customHeight="1" x14ac:dyDescent="0.2">
      <c r="A700" s="797">
        <v>91101</v>
      </c>
      <c r="B700" s="798" t="s">
        <v>1668</v>
      </c>
      <c r="C700" s="795">
        <v>5550379.6900000004</v>
      </c>
      <c r="D700" s="795">
        <v>385933.64</v>
      </c>
      <c r="E700" s="795">
        <v>5936313.3300000001</v>
      </c>
      <c r="F700" s="1081">
        <v>5936313.3300000001</v>
      </c>
      <c r="G700" s="795">
        <v>4534441.9000000004</v>
      </c>
      <c r="H700" s="795">
        <v>0</v>
      </c>
    </row>
    <row r="701" spans="1:8" s="796" customFormat="1" ht="21" customHeight="1" x14ac:dyDescent="0.2">
      <c r="A701" s="797">
        <v>9200</v>
      </c>
      <c r="B701" s="798" t="s">
        <v>1669</v>
      </c>
      <c r="C701" s="795">
        <v>32965100.66</v>
      </c>
      <c r="D701" s="795">
        <v>5681963.0599999996</v>
      </c>
      <c r="E701" s="795">
        <v>38647063.719999999</v>
      </c>
      <c r="F701" s="1081">
        <v>38655674.079999998</v>
      </c>
      <c r="G701" s="795">
        <v>35856315.57</v>
      </c>
      <c r="H701" s="795">
        <v>-8610.359999999404</v>
      </c>
    </row>
    <row r="702" spans="1:8" s="796" customFormat="1" ht="21" customHeight="1" x14ac:dyDescent="0.2">
      <c r="A702" s="797">
        <v>921</v>
      </c>
      <c r="B702" s="798" t="s">
        <v>1670</v>
      </c>
      <c r="C702" s="795">
        <v>32965100.66</v>
      </c>
      <c r="D702" s="795">
        <v>5681963.0599999996</v>
      </c>
      <c r="E702" s="795">
        <v>38647063.719999999</v>
      </c>
      <c r="F702" s="1081">
        <v>38655674.079999998</v>
      </c>
      <c r="G702" s="795">
        <v>35856315.57</v>
      </c>
      <c r="H702" s="795">
        <v>-8610.359999999404</v>
      </c>
    </row>
    <row r="703" spans="1:8" s="796" customFormat="1" ht="21" customHeight="1" x14ac:dyDescent="0.2">
      <c r="A703" s="797">
        <v>92101</v>
      </c>
      <c r="B703" s="798" t="s">
        <v>1671</v>
      </c>
      <c r="C703" s="795">
        <v>32965100.66</v>
      </c>
      <c r="D703" s="795">
        <v>5681963.0599999996</v>
      </c>
      <c r="E703" s="795">
        <v>38647063.719999999</v>
      </c>
      <c r="F703" s="1081">
        <v>38655674.079999998</v>
      </c>
      <c r="G703" s="795">
        <v>35856315.57</v>
      </c>
      <c r="H703" s="795">
        <v>-8610.359999999404</v>
      </c>
    </row>
    <row r="704" spans="1:8" s="796" customFormat="1" ht="21" customHeight="1" x14ac:dyDescent="0.2">
      <c r="A704" s="797">
        <v>9900</v>
      </c>
      <c r="B704" s="798" t="s">
        <v>560</v>
      </c>
      <c r="C704" s="795">
        <v>23445198.609999999</v>
      </c>
      <c r="D704" s="795">
        <v>-12602558.109999999</v>
      </c>
      <c r="E704" s="795">
        <v>10842640.5</v>
      </c>
      <c r="F704" s="1081">
        <v>10842640.640000001</v>
      </c>
      <c r="G704" s="795">
        <v>10835930.65</v>
      </c>
      <c r="H704" s="795">
        <v>-0.14000000059604645</v>
      </c>
    </row>
    <row r="705" spans="1:8" s="796" customFormat="1" ht="21" customHeight="1" x14ac:dyDescent="0.2">
      <c r="A705" s="797">
        <v>991</v>
      </c>
      <c r="B705" s="798" t="s">
        <v>74</v>
      </c>
      <c r="C705" s="795">
        <v>23445198.609999999</v>
      </c>
      <c r="D705" s="795">
        <v>-12602558.109999999</v>
      </c>
      <c r="E705" s="795">
        <v>10842640.5</v>
      </c>
      <c r="F705" s="1081">
        <v>10842640.640000001</v>
      </c>
      <c r="G705" s="795">
        <v>10835930.65</v>
      </c>
      <c r="H705" s="795">
        <v>-0.14000000059604645</v>
      </c>
    </row>
    <row r="706" spans="1:8" s="796" customFormat="1" ht="21" customHeight="1" x14ac:dyDescent="0.2">
      <c r="A706" s="797">
        <v>99101</v>
      </c>
      <c r="B706" s="798" t="s">
        <v>143</v>
      </c>
      <c r="C706" s="795">
        <v>23445198.609999999</v>
      </c>
      <c r="D706" s="795">
        <v>-12602558.109999999</v>
      </c>
      <c r="E706" s="795">
        <v>10842640.5</v>
      </c>
      <c r="F706" s="1081">
        <v>10842640.640000001</v>
      </c>
      <c r="G706" s="795">
        <v>10835930.65</v>
      </c>
      <c r="H706" s="795">
        <v>-0.14000000059604645</v>
      </c>
    </row>
    <row r="707" spans="1:8" s="796" customFormat="1" ht="21" customHeight="1" x14ac:dyDescent="0.2">
      <c r="A707" s="799"/>
      <c r="B707" s="800" t="s">
        <v>1672</v>
      </c>
      <c r="C707" s="801">
        <v>92683408.400000006</v>
      </c>
      <c r="D707" s="801">
        <v>11284271.209999997</v>
      </c>
      <c r="E707" s="801">
        <v>103967679.61</v>
      </c>
      <c r="F707" s="1079">
        <v>114262467.73999998</v>
      </c>
      <c r="G707" s="801">
        <v>97291731.359999985</v>
      </c>
      <c r="H707" s="801">
        <v>-10294788.12999998</v>
      </c>
    </row>
    <row r="708" spans="1:8" s="789" customFormat="1" ht="21" customHeight="1" x14ac:dyDescent="0.2">
      <c r="A708" s="786" t="s">
        <v>1693</v>
      </c>
      <c r="B708" s="787"/>
      <c r="C708" s="788"/>
      <c r="D708" s="788"/>
      <c r="E708" s="788"/>
      <c r="F708" s="1079"/>
      <c r="G708" s="788"/>
      <c r="H708" s="788">
        <v>1</v>
      </c>
    </row>
    <row r="709" spans="1:8" s="789" customFormat="1" ht="21" customHeight="1" x14ac:dyDescent="0.2">
      <c r="A709" s="790">
        <v>1000</v>
      </c>
      <c r="B709" s="791" t="s">
        <v>92</v>
      </c>
      <c r="C709" s="792">
        <v>6342245.96</v>
      </c>
      <c r="D709" s="792">
        <v>-199909.84000000003</v>
      </c>
      <c r="E709" s="792">
        <v>6142336.1200000001</v>
      </c>
      <c r="F709" s="1080">
        <v>6142336.1200000001</v>
      </c>
      <c r="G709" s="792">
        <v>5956759.46</v>
      </c>
      <c r="H709" s="792">
        <v>0</v>
      </c>
    </row>
    <row r="710" spans="1:8" s="796" customFormat="1" ht="21" customHeight="1" x14ac:dyDescent="0.2">
      <c r="A710" s="797">
        <v>1100</v>
      </c>
      <c r="B710" s="798" t="s">
        <v>1491</v>
      </c>
      <c r="C710" s="795">
        <v>3828551</v>
      </c>
      <c r="D710" s="795">
        <v>-290980.15000000002</v>
      </c>
      <c r="E710" s="795">
        <v>3537570.85</v>
      </c>
      <c r="F710" s="1081">
        <v>3537570.85</v>
      </c>
      <c r="G710" s="795">
        <v>3499955.49</v>
      </c>
      <c r="H710" s="795">
        <v>0</v>
      </c>
    </row>
    <row r="711" spans="1:8" s="796" customFormat="1" ht="21" customHeight="1" x14ac:dyDescent="0.2">
      <c r="A711" s="797">
        <v>113</v>
      </c>
      <c r="B711" s="798" t="s">
        <v>283</v>
      </c>
      <c r="C711" s="795">
        <v>3828551</v>
      </c>
      <c r="D711" s="795">
        <v>-290980.15000000002</v>
      </c>
      <c r="E711" s="795">
        <v>3537570.85</v>
      </c>
      <c r="F711" s="1081">
        <v>3537570.85</v>
      </c>
      <c r="G711" s="795">
        <v>3499955.49</v>
      </c>
      <c r="H711" s="795">
        <v>0</v>
      </c>
    </row>
    <row r="712" spans="1:8" s="796" customFormat="1" ht="21" customHeight="1" x14ac:dyDescent="0.2">
      <c r="A712" s="797">
        <v>11301</v>
      </c>
      <c r="B712" s="798" t="s">
        <v>247</v>
      </c>
      <c r="C712" s="795">
        <v>3828551</v>
      </c>
      <c r="D712" s="795">
        <v>-290980.15000000002</v>
      </c>
      <c r="E712" s="795">
        <v>3537570.85</v>
      </c>
      <c r="F712" s="1081">
        <v>3537570.85</v>
      </c>
      <c r="G712" s="795">
        <v>3499955.49</v>
      </c>
      <c r="H712" s="795">
        <v>0</v>
      </c>
    </row>
    <row r="713" spans="1:8" s="796" customFormat="1" ht="21" customHeight="1" x14ac:dyDescent="0.2">
      <c r="A713" s="797">
        <v>1200</v>
      </c>
      <c r="B713" s="798" t="s">
        <v>1492</v>
      </c>
      <c r="C713" s="795">
        <v>229366</v>
      </c>
      <c r="D713" s="795">
        <v>63772.59</v>
      </c>
      <c r="E713" s="795">
        <v>293138.58999999997</v>
      </c>
      <c r="F713" s="1081">
        <v>293138.59000000003</v>
      </c>
      <c r="G713" s="795">
        <v>283538.59000000003</v>
      </c>
      <c r="H713" s="795">
        <v>0</v>
      </c>
    </row>
    <row r="714" spans="1:8" s="796" customFormat="1" ht="21" customHeight="1" x14ac:dyDescent="0.2">
      <c r="A714" s="797">
        <v>122</v>
      </c>
      <c r="B714" s="798" t="s">
        <v>285</v>
      </c>
      <c r="C714" s="795">
        <v>229366</v>
      </c>
      <c r="D714" s="795">
        <v>63772.59</v>
      </c>
      <c r="E714" s="795">
        <v>293138.58999999997</v>
      </c>
      <c r="F714" s="1081">
        <v>293138.59000000003</v>
      </c>
      <c r="G714" s="795">
        <v>283538.59000000003</v>
      </c>
      <c r="H714" s="795">
        <v>0</v>
      </c>
    </row>
    <row r="715" spans="1:8" s="796" customFormat="1" ht="21" customHeight="1" x14ac:dyDescent="0.2">
      <c r="A715" s="797">
        <v>12201</v>
      </c>
      <c r="B715" s="798" t="s">
        <v>1494</v>
      </c>
      <c r="C715" s="795">
        <v>229366</v>
      </c>
      <c r="D715" s="795">
        <v>63772.59</v>
      </c>
      <c r="E715" s="795">
        <v>293138.58999999997</v>
      </c>
      <c r="F715" s="1081">
        <v>293138.59000000003</v>
      </c>
      <c r="G715" s="795">
        <v>283538.59000000003</v>
      </c>
      <c r="H715" s="795">
        <v>0</v>
      </c>
    </row>
    <row r="716" spans="1:8" s="796" customFormat="1" ht="21" customHeight="1" x14ac:dyDescent="0.2">
      <c r="A716" s="797">
        <v>1300</v>
      </c>
      <c r="B716" s="798" t="s">
        <v>1495</v>
      </c>
      <c r="C716" s="795">
        <v>797428.08</v>
      </c>
      <c r="D716" s="795">
        <v>27297.72</v>
      </c>
      <c r="E716" s="795">
        <v>824725.8</v>
      </c>
      <c r="F716" s="1081">
        <v>824725.8</v>
      </c>
      <c r="G716" s="795">
        <v>688765.7</v>
      </c>
      <c r="H716" s="795">
        <v>0</v>
      </c>
    </row>
    <row r="717" spans="1:8" s="796" customFormat="1" ht="21" customHeight="1" x14ac:dyDescent="0.2">
      <c r="A717" s="797">
        <v>131</v>
      </c>
      <c r="B717" s="798" t="s">
        <v>1496</v>
      </c>
      <c r="C717" s="795">
        <v>174333</v>
      </c>
      <c r="D717" s="795">
        <v>-6355.86</v>
      </c>
      <c r="E717" s="795">
        <v>167977.14</v>
      </c>
      <c r="F717" s="1081">
        <v>167977.14</v>
      </c>
      <c r="G717" s="795">
        <v>167977.14</v>
      </c>
      <c r="H717" s="795">
        <v>0</v>
      </c>
    </row>
    <row r="718" spans="1:8" s="796" customFormat="1" ht="21" customHeight="1" x14ac:dyDescent="0.2">
      <c r="A718" s="797">
        <v>13101</v>
      </c>
      <c r="B718" s="798" t="s">
        <v>1497</v>
      </c>
      <c r="C718" s="795">
        <v>174333</v>
      </c>
      <c r="D718" s="795">
        <v>-6355.86</v>
      </c>
      <c r="E718" s="795">
        <v>167977.14</v>
      </c>
      <c r="F718" s="1081">
        <v>167977.14</v>
      </c>
      <c r="G718" s="795">
        <v>167977.14</v>
      </c>
      <c r="H718" s="795">
        <v>0</v>
      </c>
    </row>
    <row r="719" spans="1:8" s="796" customFormat="1" ht="21" customHeight="1" x14ac:dyDescent="0.2">
      <c r="A719" s="797">
        <v>132</v>
      </c>
      <c r="B719" s="798" t="s">
        <v>1498</v>
      </c>
      <c r="C719" s="795">
        <v>615691.07999999996</v>
      </c>
      <c r="D719" s="795">
        <v>-82088.36</v>
      </c>
      <c r="E719" s="795">
        <v>533602.72</v>
      </c>
      <c r="F719" s="1081">
        <v>533602.72</v>
      </c>
      <c r="G719" s="795">
        <v>398642.62</v>
      </c>
      <c r="H719" s="795">
        <v>0</v>
      </c>
    </row>
    <row r="720" spans="1:8" s="796" customFormat="1" ht="21" customHeight="1" x14ac:dyDescent="0.2">
      <c r="A720" s="797">
        <v>13201</v>
      </c>
      <c r="B720" s="798" t="s">
        <v>1499</v>
      </c>
      <c r="C720" s="795">
        <v>85860.08</v>
      </c>
      <c r="D720" s="795">
        <v>3454.95</v>
      </c>
      <c r="E720" s="795">
        <v>89315.03</v>
      </c>
      <c r="F720" s="1081">
        <v>89315.03</v>
      </c>
      <c r="G720" s="795">
        <v>89315.03</v>
      </c>
      <c r="H720" s="795">
        <v>0</v>
      </c>
    </row>
    <row r="721" spans="1:8" s="796" customFormat="1" ht="21" customHeight="1" x14ac:dyDescent="0.2">
      <c r="A721" s="797">
        <v>13202</v>
      </c>
      <c r="B721" s="798" t="s">
        <v>1500</v>
      </c>
      <c r="C721" s="795">
        <v>529831</v>
      </c>
      <c r="D721" s="795">
        <v>-85543.31</v>
      </c>
      <c r="E721" s="795">
        <v>444287.69</v>
      </c>
      <c r="F721" s="1081">
        <v>444287.69</v>
      </c>
      <c r="G721" s="795">
        <v>309327.59000000003</v>
      </c>
      <c r="H721" s="795">
        <v>0</v>
      </c>
    </row>
    <row r="722" spans="1:8" s="796" customFormat="1" ht="21" customHeight="1" x14ac:dyDescent="0.2">
      <c r="A722" s="797">
        <v>133</v>
      </c>
      <c r="B722" s="798" t="s">
        <v>286</v>
      </c>
      <c r="C722" s="795">
        <v>0</v>
      </c>
      <c r="D722" s="795">
        <v>97849.69</v>
      </c>
      <c r="E722" s="795">
        <v>97849.69</v>
      </c>
      <c r="F722" s="1081">
        <v>97849.69</v>
      </c>
      <c r="G722" s="795">
        <v>97849.69</v>
      </c>
      <c r="H722" s="795">
        <v>0</v>
      </c>
    </row>
    <row r="723" spans="1:8" s="796" customFormat="1" ht="21" customHeight="1" x14ac:dyDescent="0.2">
      <c r="A723" s="797">
        <v>13301</v>
      </c>
      <c r="B723" s="798" t="s">
        <v>1501</v>
      </c>
      <c r="C723" s="795">
        <v>0</v>
      </c>
      <c r="D723" s="795">
        <v>97849.69</v>
      </c>
      <c r="E723" s="795">
        <v>97849.69</v>
      </c>
      <c r="F723" s="1081">
        <v>97849.69</v>
      </c>
      <c r="G723" s="795">
        <v>97849.69</v>
      </c>
      <c r="H723" s="795">
        <v>0</v>
      </c>
    </row>
    <row r="724" spans="1:8" s="796" customFormat="1" ht="21" customHeight="1" x14ac:dyDescent="0.2">
      <c r="A724" s="797">
        <v>134</v>
      </c>
      <c r="B724" s="798" t="s">
        <v>296</v>
      </c>
      <c r="C724" s="795">
        <v>7404</v>
      </c>
      <c r="D724" s="795">
        <v>17892.25</v>
      </c>
      <c r="E724" s="795">
        <v>25296.25</v>
      </c>
      <c r="F724" s="1081">
        <v>25296.25</v>
      </c>
      <c r="G724" s="795">
        <v>24296.25</v>
      </c>
      <c r="H724" s="795">
        <v>0</v>
      </c>
    </row>
    <row r="725" spans="1:8" s="796" customFormat="1" ht="21" customHeight="1" x14ac:dyDescent="0.2">
      <c r="A725" s="797">
        <v>13403</v>
      </c>
      <c r="B725" s="798" t="s">
        <v>1502</v>
      </c>
      <c r="C725" s="795">
        <v>7404</v>
      </c>
      <c r="D725" s="795">
        <v>17009.25</v>
      </c>
      <c r="E725" s="795">
        <v>24413.25</v>
      </c>
      <c r="F725" s="1081">
        <v>24413.25</v>
      </c>
      <c r="G725" s="795">
        <v>23413.25</v>
      </c>
      <c r="H725" s="795">
        <v>0</v>
      </c>
    </row>
    <row r="726" spans="1:8" s="796" customFormat="1" ht="21" customHeight="1" x14ac:dyDescent="0.2">
      <c r="A726" s="797">
        <v>13404</v>
      </c>
      <c r="B726" s="798" t="s">
        <v>1503</v>
      </c>
      <c r="C726" s="795">
        <v>0</v>
      </c>
      <c r="D726" s="795">
        <v>883</v>
      </c>
      <c r="E726" s="795">
        <v>883</v>
      </c>
      <c r="F726" s="1081">
        <v>883</v>
      </c>
      <c r="G726" s="795">
        <v>883</v>
      </c>
      <c r="H726" s="795">
        <v>0</v>
      </c>
    </row>
    <row r="727" spans="1:8" s="796" customFormat="1" ht="21" customHeight="1" x14ac:dyDescent="0.2">
      <c r="A727" s="797">
        <v>1400</v>
      </c>
      <c r="B727" s="798" t="s">
        <v>1504</v>
      </c>
      <c r="C727" s="795">
        <v>1481138</v>
      </c>
      <c r="D727" s="795">
        <v>0</v>
      </c>
      <c r="E727" s="795">
        <v>1481138</v>
      </c>
      <c r="F727" s="1081">
        <v>1481138</v>
      </c>
      <c r="G727" s="795">
        <v>1481138</v>
      </c>
      <c r="H727" s="795">
        <v>0</v>
      </c>
    </row>
    <row r="728" spans="1:8" s="796" customFormat="1" ht="21" customHeight="1" x14ac:dyDescent="0.2">
      <c r="A728" s="797">
        <v>141</v>
      </c>
      <c r="B728" s="798" t="s">
        <v>112</v>
      </c>
      <c r="C728" s="795">
        <v>1481138</v>
      </c>
      <c r="D728" s="795">
        <v>0</v>
      </c>
      <c r="E728" s="795">
        <v>1481138</v>
      </c>
      <c r="F728" s="1081">
        <v>1481138</v>
      </c>
      <c r="G728" s="795">
        <v>1481138</v>
      </c>
      <c r="H728" s="795">
        <v>0</v>
      </c>
    </row>
    <row r="729" spans="1:8" s="796" customFormat="1" ht="21" customHeight="1" x14ac:dyDescent="0.2">
      <c r="A729" s="797">
        <v>14101</v>
      </c>
      <c r="B729" s="798" t="s">
        <v>1505</v>
      </c>
      <c r="C729" s="795">
        <v>1481138</v>
      </c>
      <c r="D729" s="795">
        <v>0</v>
      </c>
      <c r="E729" s="795">
        <v>1481138</v>
      </c>
      <c r="F729" s="1081">
        <v>1481138</v>
      </c>
      <c r="G729" s="795">
        <v>1481138</v>
      </c>
      <c r="H729" s="795">
        <v>0</v>
      </c>
    </row>
    <row r="730" spans="1:8" s="796" customFormat="1" ht="21" customHeight="1" x14ac:dyDescent="0.2">
      <c r="A730" s="797">
        <v>1500</v>
      </c>
      <c r="B730" s="798" t="s">
        <v>1507</v>
      </c>
      <c r="C730" s="795">
        <v>5762.88</v>
      </c>
      <c r="D730" s="795">
        <v>0</v>
      </c>
      <c r="E730" s="795">
        <v>5762.88</v>
      </c>
      <c r="F730" s="1081">
        <v>5762.88</v>
      </c>
      <c r="G730" s="795">
        <v>3361.68</v>
      </c>
      <c r="H730" s="795">
        <v>0</v>
      </c>
    </row>
    <row r="731" spans="1:8" s="796" customFormat="1" ht="21" customHeight="1" x14ac:dyDescent="0.2">
      <c r="A731" s="797">
        <v>154</v>
      </c>
      <c r="B731" s="798" t="s">
        <v>288</v>
      </c>
      <c r="C731" s="795">
        <v>5762.88</v>
      </c>
      <c r="D731" s="795">
        <v>0</v>
      </c>
      <c r="E731" s="795">
        <v>5762.88</v>
      </c>
      <c r="F731" s="1081">
        <v>5762.88</v>
      </c>
      <c r="G731" s="795">
        <v>3361.68</v>
      </c>
      <c r="H731" s="795">
        <v>0</v>
      </c>
    </row>
    <row r="732" spans="1:8" s="796" customFormat="1" ht="21" customHeight="1" x14ac:dyDescent="0.2">
      <c r="A732" s="797">
        <v>15409</v>
      </c>
      <c r="B732" s="798" t="s">
        <v>270</v>
      </c>
      <c r="C732" s="795">
        <v>5762.88</v>
      </c>
      <c r="D732" s="795">
        <v>0</v>
      </c>
      <c r="E732" s="795">
        <v>5762.88</v>
      </c>
      <c r="F732" s="1081">
        <v>5762.88</v>
      </c>
      <c r="G732" s="795">
        <v>3361.68</v>
      </c>
      <c r="H732" s="795">
        <v>0</v>
      </c>
    </row>
    <row r="733" spans="1:8" s="789" customFormat="1" ht="21" customHeight="1" x14ac:dyDescent="0.2">
      <c r="A733" s="790">
        <v>2000</v>
      </c>
      <c r="B733" s="791" t="s">
        <v>162</v>
      </c>
      <c r="C733" s="792">
        <v>169541.32</v>
      </c>
      <c r="D733" s="792">
        <v>10430.039999999994</v>
      </c>
      <c r="E733" s="792">
        <v>179971.36</v>
      </c>
      <c r="F733" s="1080">
        <v>179971.36</v>
      </c>
      <c r="G733" s="792">
        <v>163968.94999999998</v>
      </c>
      <c r="H733" s="792">
        <v>0</v>
      </c>
    </row>
    <row r="734" spans="1:8" s="796" customFormat="1" ht="21" customHeight="1" x14ac:dyDescent="0.2">
      <c r="A734" s="797">
        <v>2100</v>
      </c>
      <c r="B734" s="798" t="s">
        <v>1509</v>
      </c>
      <c r="C734" s="795">
        <v>101000</v>
      </c>
      <c r="D734" s="795">
        <v>-27760.04</v>
      </c>
      <c r="E734" s="795">
        <v>73239.959999999992</v>
      </c>
      <c r="F734" s="1081">
        <v>73239.959999999992</v>
      </c>
      <c r="G734" s="795">
        <v>67937.22</v>
      </c>
      <c r="H734" s="795">
        <v>0</v>
      </c>
    </row>
    <row r="735" spans="1:8" s="796" customFormat="1" ht="21" customHeight="1" x14ac:dyDescent="0.2">
      <c r="A735" s="797">
        <v>211</v>
      </c>
      <c r="B735" s="798" t="s">
        <v>1510</v>
      </c>
      <c r="C735" s="795">
        <v>66600</v>
      </c>
      <c r="D735" s="795">
        <v>-34736.18</v>
      </c>
      <c r="E735" s="795">
        <v>31863.82</v>
      </c>
      <c r="F735" s="1081">
        <v>31863.82</v>
      </c>
      <c r="G735" s="795">
        <v>29612.49</v>
      </c>
      <c r="H735" s="795">
        <v>0</v>
      </c>
    </row>
    <row r="736" spans="1:8" s="796" customFormat="1" ht="21" customHeight="1" x14ac:dyDescent="0.2">
      <c r="A736" s="797">
        <v>21101</v>
      </c>
      <c r="B736" s="798" t="s">
        <v>1511</v>
      </c>
      <c r="C736" s="795">
        <v>66600</v>
      </c>
      <c r="D736" s="795">
        <v>-34736.18</v>
      </c>
      <c r="E736" s="795">
        <v>31863.82</v>
      </c>
      <c r="F736" s="1081">
        <v>31863.82</v>
      </c>
      <c r="G736" s="795">
        <v>29612.49</v>
      </c>
      <c r="H736" s="795">
        <v>0</v>
      </c>
    </row>
    <row r="737" spans="1:8" s="796" customFormat="1" ht="21" customHeight="1" x14ac:dyDescent="0.2">
      <c r="A737" s="797">
        <v>212</v>
      </c>
      <c r="B737" s="798" t="s">
        <v>1512</v>
      </c>
      <c r="C737" s="795">
        <v>21800</v>
      </c>
      <c r="D737" s="795">
        <v>15426.27</v>
      </c>
      <c r="E737" s="795">
        <v>37226.270000000004</v>
      </c>
      <c r="F737" s="1081">
        <v>37226.269999999997</v>
      </c>
      <c r="G737" s="795">
        <v>35241.25</v>
      </c>
      <c r="H737" s="795">
        <v>0</v>
      </c>
    </row>
    <row r="738" spans="1:8" s="796" customFormat="1" ht="21" customHeight="1" x14ac:dyDescent="0.2">
      <c r="A738" s="797">
        <v>21201</v>
      </c>
      <c r="B738" s="798" t="s">
        <v>1513</v>
      </c>
      <c r="C738" s="795">
        <v>21800</v>
      </c>
      <c r="D738" s="795">
        <v>15426.27</v>
      </c>
      <c r="E738" s="795">
        <v>37226.270000000004</v>
      </c>
      <c r="F738" s="1081">
        <v>37226.269999999997</v>
      </c>
      <c r="G738" s="795">
        <v>35241.25</v>
      </c>
      <c r="H738" s="795">
        <v>0</v>
      </c>
    </row>
    <row r="739" spans="1:8" s="796" customFormat="1" ht="21" customHeight="1" x14ac:dyDescent="0.2">
      <c r="A739" s="797">
        <v>215</v>
      </c>
      <c r="B739" s="798" t="s">
        <v>1514</v>
      </c>
      <c r="C739" s="795">
        <v>2000</v>
      </c>
      <c r="D739" s="795">
        <v>-2000</v>
      </c>
      <c r="E739" s="795">
        <v>0</v>
      </c>
      <c r="F739" s="1081">
        <v>0</v>
      </c>
      <c r="G739" s="795">
        <v>0</v>
      </c>
      <c r="H739" s="795">
        <v>0</v>
      </c>
    </row>
    <row r="740" spans="1:8" s="796" customFormat="1" ht="21" customHeight="1" x14ac:dyDescent="0.2">
      <c r="A740" s="797">
        <v>21501</v>
      </c>
      <c r="B740" s="798" t="s">
        <v>1515</v>
      </c>
      <c r="C740" s="795">
        <v>2000</v>
      </c>
      <c r="D740" s="795">
        <v>-2000</v>
      </c>
      <c r="E740" s="795">
        <v>0</v>
      </c>
      <c r="F740" s="1081">
        <v>0</v>
      </c>
      <c r="G740" s="795">
        <v>0</v>
      </c>
      <c r="H740" s="795">
        <v>0</v>
      </c>
    </row>
    <row r="741" spans="1:8" s="796" customFormat="1" ht="21" customHeight="1" x14ac:dyDescent="0.2">
      <c r="A741" s="797">
        <v>216</v>
      </c>
      <c r="B741" s="798" t="s">
        <v>289</v>
      </c>
      <c r="C741" s="795">
        <v>10600</v>
      </c>
      <c r="D741" s="795">
        <v>-6450.13</v>
      </c>
      <c r="E741" s="795">
        <v>4149.87</v>
      </c>
      <c r="F741" s="1081">
        <v>4149.87</v>
      </c>
      <c r="G741" s="795">
        <v>3083.48</v>
      </c>
      <c r="H741" s="795">
        <v>0</v>
      </c>
    </row>
    <row r="742" spans="1:8" s="796" customFormat="1" ht="21" customHeight="1" x14ac:dyDescent="0.2">
      <c r="A742" s="797">
        <v>21601</v>
      </c>
      <c r="B742" s="798" t="s">
        <v>115</v>
      </c>
      <c r="C742" s="795">
        <v>10600</v>
      </c>
      <c r="D742" s="795">
        <v>-6450.13</v>
      </c>
      <c r="E742" s="795">
        <v>4149.87</v>
      </c>
      <c r="F742" s="1081">
        <v>4149.87</v>
      </c>
      <c r="G742" s="795">
        <v>3083.48</v>
      </c>
      <c r="H742" s="795">
        <v>0</v>
      </c>
    </row>
    <row r="743" spans="1:8" s="796" customFormat="1" ht="21" customHeight="1" x14ac:dyDescent="0.2">
      <c r="A743" s="797">
        <v>2200</v>
      </c>
      <c r="B743" s="798" t="s">
        <v>1516</v>
      </c>
      <c r="C743" s="795">
        <v>48000</v>
      </c>
      <c r="D743" s="795">
        <v>-21503.870000000003</v>
      </c>
      <c r="E743" s="795">
        <v>26496.129999999997</v>
      </c>
      <c r="F743" s="1081">
        <v>26496.13</v>
      </c>
      <c r="G743" s="795">
        <v>25714.13</v>
      </c>
      <c r="H743" s="795">
        <v>0</v>
      </c>
    </row>
    <row r="744" spans="1:8" s="796" customFormat="1" ht="21" customHeight="1" x14ac:dyDescent="0.2">
      <c r="A744" s="797">
        <v>221</v>
      </c>
      <c r="B744" s="798" t="s">
        <v>1517</v>
      </c>
      <c r="C744" s="795">
        <v>48000</v>
      </c>
      <c r="D744" s="795">
        <v>-21503.870000000003</v>
      </c>
      <c r="E744" s="795">
        <v>26496.129999999997</v>
      </c>
      <c r="F744" s="1081">
        <v>26496.13</v>
      </c>
      <c r="G744" s="795">
        <v>25714.13</v>
      </c>
      <c r="H744" s="795">
        <v>0</v>
      </c>
    </row>
    <row r="745" spans="1:8" s="796" customFormat="1" ht="21" customHeight="1" x14ac:dyDescent="0.2">
      <c r="A745" s="797">
        <v>22101</v>
      </c>
      <c r="B745" s="798" t="s">
        <v>1518</v>
      </c>
      <c r="C745" s="795">
        <v>37600</v>
      </c>
      <c r="D745" s="795">
        <v>-13968.87</v>
      </c>
      <c r="E745" s="795">
        <v>23631.129999999997</v>
      </c>
      <c r="F745" s="1081">
        <v>23631.13</v>
      </c>
      <c r="G745" s="795">
        <v>23631.13</v>
      </c>
      <c r="H745" s="795">
        <v>0</v>
      </c>
    </row>
    <row r="746" spans="1:8" s="796" customFormat="1" ht="21" customHeight="1" x14ac:dyDescent="0.2">
      <c r="A746" s="797">
        <v>22106</v>
      </c>
      <c r="B746" s="798" t="s">
        <v>1520</v>
      </c>
      <c r="C746" s="795">
        <v>10400</v>
      </c>
      <c r="D746" s="795">
        <v>-7535</v>
      </c>
      <c r="E746" s="795">
        <v>2865</v>
      </c>
      <c r="F746" s="1081">
        <v>2865</v>
      </c>
      <c r="G746" s="795">
        <v>2083</v>
      </c>
      <c r="H746" s="795">
        <v>0</v>
      </c>
    </row>
    <row r="747" spans="1:8" s="796" customFormat="1" ht="21" customHeight="1" x14ac:dyDescent="0.2">
      <c r="A747" s="797">
        <v>2400</v>
      </c>
      <c r="B747" s="798" t="s">
        <v>1528</v>
      </c>
      <c r="C747" s="795">
        <v>3300</v>
      </c>
      <c r="D747" s="795">
        <v>812.79</v>
      </c>
      <c r="E747" s="795">
        <v>4112.79</v>
      </c>
      <c r="F747" s="1081">
        <v>4112.79</v>
      </c>
      <c r="G747" s="795">
        <v>4112.79</v>
      </c>
      <c r="H747" s="795">
        <v>0</v>
      </c>
    </row>
    <row r="748" spans="1:8" s="796" customFormat="1" ht="21" customHeight="1" x14ac:dyDescent="0.2">
      <c r="A748" s="797">
        <v>246</v>
      </c>
      <c r="B748" s="798" t="s">
        <v>292</v>
      </c>
      <c r="C748" s="795">
        <v>1800</v>
      </c>
      <c r="D748" s="795">
        <v>20.53</v>
      </c>
      <c r="E748" s="795">
        <v>1820.53</v>
      </c>
      <c r="F748" s="1081">
        <v>1820.53</v>
      </c>
      <c r="G748" s="795">
        <v>1820.53</v>
      </c>
      <c r="H748" s="795">
        <v>0</v>
      </c>
    </row>
    <row r="749" spans="1:8" s="796" customFormat="1" ht="21" customHeight="1" x14ac:dyDescent="0.2">
      <c r="A749" s="797">
        <v>24601</v>
      </c>
      <c r="B749" s="798" t="s">
        <v>1532</v>
      </c>
      <c r="C749" s="795">
        <v>1800</v>
      </c>
      <c r="D749" s="795">
        <v>20.53</v>
      </c>
      <c r="E749" s="795">
        <v>1820.53</v>
      </c>
      <c r="F749" s="1081">
        <v>1820.53</v>
      </c>
      <c r="G749" s="795">
        <v>1820.53</v>
      </c>
      <c r="H749" s="795">
        <v>0</v>
      </c>
    </row>
    <row r="750" spans="1:8" s="796" customFormat="1" ht="21" customHeight="1" x14ac:dyDescent="0.2">
      <c r="A750" s="797">
        <v>249</v>
      </c>
      <c r="B750" s="798" t="s">
        <v>1535</v>
      </c>
      <c r="C750" s="795">
        <v>1500</v>
      </c>
      <c r="D750" s="795">
        <v>792.26</v>
      </c>
      <c r="E750" s="795">
        <v>2292.2600000000002</v>
      </c>
      <c r="F750" s="1081">
        <v>2292.2600000000002</v>
      </c>
      <c r="G750" s="795">
        <v>2292.2600000000002</v>
      </c>
      <c r="H750" s="795">
        <v>0</v>
      </c>
    </row>
    <row r="751" spans="1:8" s="796" customFormat="1" ht="21" customHeight="1" x14ac:dyDescent="0.2">
      <c r="A751" s="797">
        <v>24901</v>
      </c>
      <c r="B751" s="798" t="s">
        <v>1536</v>
      </c>
      <c r="C751" s="795">
        <v>1500</v>
      </c>
      <c r="D751" s="795">
        <v>792.26</v>
      </c>
      <c r="E751" s="795">
        <v>2292.2600000000002</v>
      </c>
      <c r="F751" s="1081">
        <v>2292.2600000000002</v>
      </c>
      <c r="G751" s="795">
        <v>2292.2600000000002</v>
      </c>
      <c r="H751" s="795">
        <v>0</v>
      </c>
    </row>
    <row r="752" spans="1:8" s="796" customFormat="1" ht="21" customHeight="1" x14ac:dyDescent="0.2">
      <c r="A752" s="797">
        <v>2600</v>
      </c>
      <c r="B752" s="798" t="s">
        <v>1539</v>
      </c>
      <c r="C752" s="795">
        <v>2000</v>
      </c>
      <c r="D752" s="795">
        <v>65500.409999999996</v>
      </c>
      <c r="E752" s="795">
        <v>67500.41</v>
      </c>
      <c r="F752" s="1081">
        <v>67500.41</v>
      </c>
      <c r="G752" s="795">
        <v>61791.22</v>
      </c>
      <c r="H752" s="795">
        <v>0</v>
      </c>
    </row>
    <row r="753" spans="1:8" s="796" customFormat="1" ht="21" customHeight="1" x14ac:dyDescent="0.2">
      <c r="A753" s="797">
        <v>261</v>
      </c>
      <c r="B753" s="798" t="s">
        <v>1539</v>
      </c>
      <c r="C753" s="795">
        <v>2000</v>
      </c>
      <c r="D753" s="795">
        <v>65500.409999999996</v>
      </c>
      <c r="E753" s="795">
        <v>67500.41</v>
      </c>
      <c r="F753" s="1081">
        <v>67500.41</v>
      </c>
      <c r="G753" s="795">
        <v>61791.22</v>
      </c>
      <c r="H753" s="795">
        <v>0</v>
      </c>
    </row>
    <row r="754" spans="1:8" s="796" customFormat="1" ht="21" customHeight="1" x14ac:dyDescent="0.2">
      <c r="A754" s="797">
        <v>26101</v>
      </c>
      <c r="B754" s="798" t="s">
        <v>118</v>
      </c>
      <c r="C754" s="795">
        <v>0</v>
      </c>
      <c r="D754" s="795">
        <v>66453.919999999998</v>
      </c>
      <c r="E754" s="795">
        <v>66453.919999999998</v>
      </c>
      <c r="F754" s="1081">
        <v>66453.919999999998</v>
      </c>
      <c r="G754" s="795">
        <v>60744.73</v>
      </c>
      <c r="H754" s="795">
        <v>0</v>
      </c>
    </row>
    <row r="755" spans="1:8" s="796" customFormat="1" ht="21" customHeight="1" x14ac:dyDescent="0.2">
      <c r="A755" s="797">
        <v>26102</v>
      </c>
      <c r="B755" s="798" t="s">
        <v>119</v>
      </c>
      <c r="C755" s="795">
        <v>2000</v>
      </c>
      <c r="D755" s="795">
        <v>-953.51</v>
      </c>
      <c r="E755" s="795">
        <v>1046.49</v>
      </c>
      <c r="F755" s="1081">
        <v>1046.49</v>
      </c>
      <c r="G755" s="795">
        <v>1046.49</v>
      </c>
      <c r="H755" s="795">
        <v>0</v>
      </c>
    </row>
    <row r="756" spans="1:8" s="796" customFormat="1" ht="21" customHeight="1" x14ac:dyDescent="0.2">
      <c r="A756" s="797">
        <v>2700</v>
      </c>
      <c r="B756" s="798" t="s">
        <v>1540</v>
      </c>
      <c r="C756" s="795">
        <v>2641.32</v>
      </c>
      <c r="D756" s="795">
        <v>0</v>
      </c>
      <c r="E756" s="795">
        <v>2641.32</v>
      </c>
      <c r="F756" s="1081">
        <v>2641.32</v>
      </c>
      <c r="G756" s="795">
        <v>0</v>
      </c>
      <c r="H756" s="795">
        <v>0</v>
      </c>
    </row>
    <row r="757" spans="1:8" s="796" customFormat="1" ht="21" customHeight="1" x14ac:dyDescent="0.2">
      <c r="A757" s="797">
        <v>271</v>
      </c>
      <c r="B757" s="798" t="s">
        <v>250</v>
      </c>
      <c r="C757" s="795">
        <v>2641.32</v>
      </c>
      <c r="D757" s="795">
        <v>0</v>
      </c>
      <c r="E757" s="795">
        <v>2641.32</v>
      </c>
      <c r="F757" s="1081">
        <v>2641.32</v>
      </c>
      <c r="G757" s="795">
        <v>0</v>
      </c>
      <c r="H757" s="795">
        <v>0</v>
      </c>
    </row>
    <row r="758" spans="1:8" s="796" customFormat="1" ht="21" customHeight="1" x14ac:dyDescent="0.2">
      <c r="A758" s="797">
        <v>27101</v>
      </c>
      <c r="B758" s="798" t="s">
        <v>120</v>
      </c>
      <c r="C758" s="795">
        <v>2641.32</v>
      </c>
      <c r="D758" s="795">
        <v>0</v>
      </c>
      <c r="E758" s="795">
        <v>2641.32</v>
      </c>
      <c r="F758" s="1081">
        <v>2641.32</v>
      </c>
      <c r="G758" s="795">
        <v>0</v>
      </c>
      <c r="H758" s="795">
        <v>0</v>
      </c>
    </row>
    <row r="759" spans="1:8" s="796" customFormat="1" ht="21" customHeight="1" x14ac:dyDescent="0.2">
      <c r="A759" s="797">
        <v>2900</v>
      </c>
      <c r="B759" s="798" t="s">
        <v>1548</v>
      </c>
      <c r="C759" s="795">
        <v>12600</v>
      </c>
      <c r="D759" s="795">
        <v>-6619.25</v>
      </c>
      <c r="E759" s="795">
        <v>5980.75</v>
      </c>
      <c r="F759" s="1081">
        <v>5980.75</v>
      </c>
      <c r="G759" s="795">
        <v>4413.59</v>
      </c>
      <c r="H759" s="795">
        <v>0</v>
      </c>
    </row>
    <row r="760" spans="1:8" s="796" customFormat="1" ht="21" customHeight="1" x14ac:dyDescent="0.2">
      <c r="A760" s="797">
        <v>292</v>
      </c>
      <c r="B760" s="798" t="s">
        <v>1549</v>
      </c>
      <c r="C760" s="795">
        <v>3000</v>
      </c>
      <c r="D760" s="795">
        <v>-3000</v>
      </c>
      <c r="E760" s="795">
        <v>0</v>
      </c>
      <c r="F760" s="1081">
        <v>0</v>
      </c>
      <c r="G760" s="795">
        <v>0</v>
      </c>
      <c r="H760" s="795">
        <v>0</v>
      </c>
    </row>
    <row r="761" spans="1:8" s="796" customFormat="1" ht="21" customHeight="1" x14ac:dyDescent="0.2">
      <c r="A761" s="797">
        <v>29201</v>
      </c>
      <c r="B761" s="798" t="s">
        <v>1550</v>
      </c>
      <c r="C761" s="795">
        <v>3000</v>
      </c>
      <c r="D761" s="795">
        <v>-3000</v>
      </c>
      <c r="E761" s="795">
        <v>0</v>
      </c>
      <c r="F761" s="1081">
        <v>0</v>
      </c>
      <c r="G761" s="795">
        <v>0</v>
      </c>
      <c r="H761" s="795">
        <v>0</v>
      </c>
    </row>
    <row r="762" spans="1:8" s="796" customFormat="1" ht="21" customHeight="1" x14ac:dyDescent="0.2">
      <c r="A762" s="797">
        <v>294</v>
      </c>
      <c r="B762" s="798" t="s">
        <v>1552</v>
      </c>
      <c r="C762" s="795">
        <v>3600</v>
      </c>
      <c r="D762" s="795">
        <v>-3020.7</v>
      </c>
      <c r="E762" s="795">
        <v>579.30000000000018</v>
      </c>
      <c r="F762" s="1081">
        <v>579.29999999999995</v>
      </c>
      <c r="G762" s="795">
        <v>579.29999999999995</v>
      </c>
      <c r="H762" s="795">
        <v>0</v>
      </c>
    </row>
    <row r="763" spans="1:8" s="796" customFormat="1" ht="21" customHeight="1" x14ac:dyDescent="0.2">
      <c r="A763" s="797">
        <v>29401</v>
      </c>
      <c r="B763" s="798" t="s">
        <v>1550</v>
      </c>
      <c r="C763" s="795">
        <v>3600</v>
      </c>
      <c r="D763" s="795">
        <v>-3020.7</v>
      </c>
      <c r="E763" s="795">
        <v>579.30000000000018</v>
      </c>
      <c r="F763" s="1081">
        <v>579.29999999999995</v>
      </c>
      <c r="G763" s="795">
        <v>579.29999999999995</v>
      </c>
      <c r="H763" s="795">
        <v>0</v>
      </c>
    </row>
    <row r="764" spans="1:8" s="796" customFormat="1" ht="21" customHeight="1" x14ac:dyDescent="0.2">
      <c r="A764" s="797">
        <v>296</v>
      </c>
      <c r="B764" s="798" t="s">
        <v>1553</v>
      </c>
      <c r="C764" s="795">
        <v>6000</v>
      </c>
      <c r="D764" s="795">
        <v>-598.54999999999995</v>
      </c>
      <c r="E764" s="795">
        <v>5401.45</v>
      </c>
      <c r="F764" s="1081">
        <v>5401.45</v>
      </c>
      <c r="G764" s="795">
        <v>3834.29</v>
      </c>
      <c r="H764" s="795">
        <v>0</v>
      </c>
    </row>
    <row r="765" spans="1:8" s="796" customFormat="1" ht="21" customHeight="1" x14ac:dyDescent="0.2">
      <c r="A765" s="797">
        <v>29601</v>
      </c>
      <c r="B765" s="798" t="s">
        <v>1550</v>
      </c>
      <c r="C765" s="795">
        <v>6000</v>
      </c>
      <c r="D765" s="795">
        <v>-598.54999999999995</v>
      </c>
      <c r="E765" s="795">
        <v>5401.45</v>
      </c>
      <c r="F765" s="1081">
        <v>5401.45</v>
      </c>
      <c r="G765" s="795">
        <v>3834.29</v>
      </c>
      <c r="H765" s="795">
        <v>0</v>
      </c>
    </row>
    <row r="766" spans="1:8" s="789" customFormat="1" ht="21" customHeight="1" x14ac:dyDescent="0.2">
      <c r="A766" s="790">
        <v>3000</v>
      </c>
      <c r="B766" s="791" t="s">
        <v>163</v>
      </c>
      <c r="C766" s="792">
        <v>520192</v>
      </c>
      <c r="D766" s="792">
        <v>-234262.94000000003</v>
      </c>
      <c r="E766" s="792">
        <v>285929.05999999994</v>
      </c>
      <c r="F766" s="1080">
        <v>285776.90000000002</v>
      </c>
      <c r="G766" s="792">
        <v>255598.84</v>
      </c>
      <c r="H766" s="792">
        <v>152.15999999991618</v>
      </c>
    </row>
    <row r="767" spans="1:8" s="796" customFormat="1" ht="21" customHeight="1" x14ac:dyDescent="0.2">
      <c r="A767" s="797">
        <v>3100</v>
      </c>
      <c r="B767" s="798" t="s">
        <v>1556</v>
      </c>
      <c r="C767" s="795">
        <v>139800</v>
      </c>
      <c r="D767" s="795">
        <v>-30246.270000000004</v>
      </c>
      <c r="E767" s="795">
        <v>109553.73</v>
      </c>
      <c r="F767" s="1081">
        <v>109401.57</v>
      </c>
      <c r="G767" s="795">
        <v>92505.510000000009</v>
      </c>
      <c r="H767" s="795">
        <v>152.15999999998894</v>
      </c>
    </row>
    <row r="768" spans="1:8" s="796" customFormat="1" ht="21" customHeight="1" x14ac:dyDescent="0.2">
      <c r="A768" s="797">
        <v>311</v>
      </c>
      <c r="B768" s="798" t="s">
        <v>170</v>
      </c>
      <c r="C768" s="795">
        <v>82000</v>
      </c>
      <c r="D768" s="795">
        <v>-6367.74</v>
      </c>
      <c r="E768" s="795">
        <v>75632.259999999995</v>
      </c>
      <c r="F768" s="1081">
        <v>75480.100000000006</v>
      </c>
      <c r="G768" s="795">
        <v>69250.600000000006</v>
      </c>
      <c r="H768" s="795">
        <v>152.15999999998894</v>
      </c>
    </row>
    <row r="769" spans="1:8" s="796" customFormat="1" ht="21" customHeight="1" x14ac:dyDescent="0.2">
      <c r="A769" s="797">
        <v>31101</v>
      </c>
      <c r="B769" s="798" t="s">
        <v>1557</v>
      </c>
      <c r="C769" s="795">
        <v>82000</v>
      </c>
      <c r="D769" s="795">
        <v>-6367.74</v>
      </c>
      <c r="E769" s="795">
        <v>75632.259999999995</v>
      </c>
      <c r="F769" s="1081">
        <v>75480.100000000006</v>
      </c>
      <c r="G769" s="795">
        <v>69250.600000000006</v>
      </c>
      <c r="H769" s="795">
        <v>152.15999999998894</v>
      </c>
    </row>
    <row r="770" spans="1:8" s="796" customFormat="1" ht="21" customHeight="1" x14ac:dyDescent="0.2">
      <c r="A770" s="797">
        <v>314</v>
      </c>
      <c r="B770" s="798" t="s">
        <v>171</v>
      </c>
      <c r="C770" s="795">
        <v>54000</v>
      </c>
      <c r="D770" s="795">
        <v>-22154.81</v>
      </c>
      <c r="E770" s="795">
        <v>31845.19</v>
      </c>
      <c r="F770" s="1081">
        <v>31845.19</v>
      </c>
      <c r="G770" s="795">
        <v>21178.63</v>
      </c>
      <c r="H770" s="795">
        <v>0</v>
      </c>
    </row>
    <row r="771" spans="1:8" s="796" customFormat="1" ht="21" customHeight="1" x14ac:dyDescent="0.2">
      <c r="A771" s="797">
        <v>31401</v>
      </c>
      <c r="B771" s="798" t="s">
        <v>1558</v>
      </c>
      <c r="C771" s="795">
        <v>54000</v>
      </c>
      <c r="D771" s="795">
        <v>-22154.81</v>
      </c>
      <c r="E771" s="795">
        <v>31845.19</v>
      </c>
      <c r="F771" s="1081">
        <v>31845.19</v>
      </c>
      <c r="G771" s="795">
        <v>21178.63</v>
      </c>
      <c r="H771" s="795">
        <v>0</v>
      </c>
    </row>
    <row r="772" spans="1:8" s="796" customFormat="1" ht="21" customHeight="1" x14ac:dyDescent="0.2">
      <c r="A772" s="797">
        <v>318</v>
      </c>
      <c r="B772" s="798" t="s">
        <v>173</v>
      </c>
      <c r="C772" s="795">
        <v>3800</v>
      </c>
      <c r="D772" s="795">
        <v>-1723.72</v>
      </c>
      <c r="E772" s="795">
        <v>2076.2799999999997</v>
      </c>
      <c r="F772" s="1081">
        <v>2076.2800000000002</v>
      </c>
      <c r="G772" s="795">
        <v>2076.2800000000002</v>
      </c>
      <c r="H772" s="795">
        <v>0</v>
      </c>
    </row>
    <row r="773" spans="1:8" s="796" customFormat="1" ht="21" customHeight="1" x14ac:dyDescent="0.2">
      <c r="A773" s="797">
        <v>31811</v>
      </c>
      <c r="B773" s="798" t="s">
        <v>122</v>
      </c>
      <c r="C773" s="795">
        <v>3800</v>
      </c>
      <c r="D773" s="795">
        <v>-1723.72</v>
      </c>
      <c r="E773" s="795">
        <v>2076.2799999999997</v>
      </c>
      <c r="F773" s="1081">
        <v>2076.2800000000002</v>
      </c>
      <c r="G773" s="795">
        <v>2076.2800000000002</v>
      </c>
      <c r="H773" s="795">
        <v>0</v>
      </c>
    </row>
    <row r="774" spans="1:8" s="796" customFormat="1" ht="21" customHeight="1" x14ac:dyDescent="0.2">
      <c r="A774" s="797">
        <v>3200</v>
      </c>
      <c r="B774" s="798" t="s">
        <v>1562</v>
      </c>
      <c r="C774" s="795">
        <v>18792</v>
      </c>
      <c r="D774" s="795">
        <v>3132</v>
      </c>
      <c r="E774" s="795">
        <v>21924</v>
      </c>
      <c r="F774" s="1081">
        <v>21924</v>
      </c>
      <c r="G774" s="795">
        <v>10962</v>
      </c>
      <c r="H774" s="795">
        <v>0</v>
      </c>
    </row>
    <row r="775" spans="1:8" s="796" customFormat="1" ht="21" customHeight="1" x14ac:dyDescent="0.2">
      <c r="A775" s="797">
        <v>323</v>
      </c>
      <c r="B775" s="798" t="s">
        <v>1563</v>
      </c>
      <c r="C775" s="795">
        <v>18792</v>
      </c>
      <c r="D775" s="795">
        <v>3132</v>
      </c>
      <c r="E775" s="795">
        <v>21924</v>
      </c>
      <c r="F775" s="1081">
        <v>21924</v>
      </c>
      <c r="G775" s="795">
        <v>10962</v>
      </c>
      <c r="H775" s="795">
        <v>0</v>
      </c>
    </row>
    <row r="776" spans="1:8" s="796" customFormat="1" ht="21" customHeight="1" x14ac:dyDescent="0.2">
      <c r="A776" s="797">
        <v>32301</v>
      </c>
      <c r="B776" s="798" t="s">
        <v>1564</v>
      </c>
      <c r="C776" s="795">
        <v>18792</v>
      </c>
      <c r="D776" s="795">
        <v>3132</v>
      </c>
      <c r="E776" s="795">
        <v>21924</v>
      </c>
      <c r="F776" s="1081">
        <v>21924</v>
      </c>
      <c r="G776" s="795">
        <v>10962</v>
      </c>
      <c r="H776" s="795">
        <v>0</v>
      </c>
    </row>
    <row r="777" spans="1:8" s="796" customFormat="1" ht="21" customHeight="1" x14ac:dyDescent="0.2">
      <c r="A777" s="797">
        <v>3300</v>
      </c>
      <c r="B777" s="798" t="s">
        <v>1569</v>
      </c>
      <c r="C777" s="795">
        <v>225200</v>
      </c>
      <c r="D777" s="795">
        <v>-130718.19</v>
      </c>
      <c r="E777" s="795">
        <v>94481.81</v>
      </c>
      <c r="F777" s="1081">
        <v>94481.81</v>
      </c>
      <c r="G777" s="795">
        <v>94481.81</v>
      </c>
      <c r="H777" s="795">
        <v>0</v>
      </c>
    </row>
    <row r="778" spans="1:8" s="796" customFormat="1" ht="21" customHeight="1" x14ac:dyDescent="0.2">
      <c r="A778" s="797">
        <v>334</v>
      </c>
      <c r="B778" s="798" t="s">
        <v>176</v>
      </c>
      <c r="C778" s="795">
        <v>5200</v>
      </c>
      <c r="D778" s="795">
        <v>-5200</v>
      </c>
      <c r="E778" s="795">
        <v>0</v>
      </c>
      <c r="F778" s="1081">
        <v>0</v>
      </c>
      <c r="G778" s="795">
        <v>0</v>
      </c>
      <c r="H778" s="795">
        <v>0</v>
      </c>
    </row>
    <row r="779" spans="1:8" s="796" customFormat="1" ht="21" customHeight="1" x14ac:dyDescent="0.2">
      <c r="A779" s="797">
        <v>33401</v>
      </c>
      <c r="B779" s="798" t="s">
        <v>1576</v>
      </c>
      <c r="C779" s="795">
        <v>5200</v>
      </c>
      <c r="D779" s="795">
        <v>-5200</v>
      </c>
      <c r="E779" s="795">
        <v>0</v>
      </c>
      <c r="F779" s="1081">
        <v>0</v>
      </c>
      <c r="G779" s="795">
        <v>0</v>
      </c>
      <c r="H779" s="795">
        <v>0</v>
      </c>
    </row>
    <row r="780" spans="1:8" s="796" customFormat="1" ht="21" customHeight="1" x14ac:dyDescent="0.2">
      <c r="A780" s="797">
        <v>336</v>
      </c>
      <c r="B780" s="798" t="s">
        <v>1577</v>
      </c>
      <c r="C780" s="795">
        <v>220000</v>
      </c>
      <c r="D780" s="795">
        <v>-125518.19</v>
      </c>
      <c r="E780" s="795">
        <v>94481.81</v>
      </c>
      <c r="F780" s="1081">
        <v>94481.81</v>
      </c>
      <c r="G780" s="795">
        <v>94481.81</v>
      </c>
      <c r="H780" s="795">
        <v>0</v>
      </c>
    </row>
    <row r="781" spans="1:8" s="796" customFormat="1" ht="21" customHeight="1" x14ac:dyDescent="0.2">
      <c r="A781" s="797">
        <v>33603</v>
      </c>
      <c r="B781" s="798" t="s">
        <v>1578</v>
      </c>
      <c r="C781" s="795">
        <v>20000</v>
      </c>
      <c r="D781" s="795">
        <v>-20000</v>
      </c>
      <c r="E781" s="795">
        <v>0</v>
      </c>
      <c r="F781" s="1081">
        <v>0</v>
      </c>
      <c r="G781" s="795">
        <v>0</v>
      </c>
      <c r="H781" s="795">
        <v>0</v>
      </c>
    </row>
    <row r="782" spans="1:8" s="796" customFormat="1" ht="21" customHeight="1" x14ac:dyDescent="0.2">
      <c r="A782" s="797">
        <v>33604</v>
      </c>
      <c r="B782" s="798" t="s">
        <v>1579</v>
      </c>
      <c r="C782" s="795">
        <v>200000</v>
      </c>
      <c r="D782" s="795">
        <v>-105518.19</v>
      </c>
      <c r="E782" s="795">
        <v>94481.81</v>
      </c>
      <c r="F782" s="1081">
        <v>94481.81</v>
      </c>
      <c r="G782" s="795">
        <v>94481.81</v>
      </c>
      <c r="H782" s="795">
        <v>0</v>
      </c>
    </row>
    <row r="783" spans="1:8" s="796" customFormat="1" ht="21" customHeight="1" x14ac:dyDescent="0.2">
      <c r="A783" s="797">
        <v>3400</v>
      </c>
      <c r="B783" s="798" t="s">
        <v>1582</v>
      </c>
      <c r="C783" s="795">
        <v>3000</v>
      </c>
      <c r="D783" s="795">
        <v>-2510</v>
      </c>
      <c r="E783" s="795">
        <v>490</v>
      </c>
      <c r="F783" s="1081">
        <v>490</v>
      </c>
      <c r="G783" s="795">
        <v>490</v>
      </c>
      <c r="H783" s="795">
        <v>0</v>
      </c>
    </row>
    <row r="784" spans="1:8" s="796" customFormat="1" ht="21" customHeight="1" x14ac:dyDescent="0.2">
      <c r="A784" s="797">
        <v>347</v>
      </c>
      <c r="B784" s="798" t="s">
        <v>179</v>
      </c>
      <c r="C784" s="795">
        <v>3000</v>
      </c>
      <c r="D784" s="795">
        <v>-2510</v>
      </c>
      <c r="E784" s="795">
        <v>490</v>
      </c>
      <c r="F784" s="1081">
        <v>490</v>
      </c>
      <c r="G784" s="795">
        <v>490</v>
      </c>
      <c r="H784" s="795">
        <v>0</v>
      </c>
    </row>
    <row r="785" spans="1:8" s="796" customFormat="1" ht="21" customHeight="1" x14ac:dyDescent="0.2">
      <c r="A785" s="797">
        <v>34701</v>
      </c>
      <c r="B785" s="798" t="s">
        <v>113</v>
      </c>
      <c r="C785" s="795">
        <v>3000</v>
      </c>
      <c r="D785" s="795">
        <v>-2510</v>
      </c>
      <c r="E785" s="795">
        <v>490</v>
      </c>
      <c r="F785" s="1081">
        <v>490</v>
      </c>
      <c r="G785" s="795">
        <v>490</v>
      </c>
      <c r="H785" s="795">
        <v>0</v>
      </c>
    </row>
    <row r="786" spans="1:8" s="796" customFormat="1" ht="21" customHeight="1" x14ac:dyDescent="0.2">
      <c r="A786" s="797">
        <v>3500</v>
      </c>
      <c r="B786" s="798" t="s">
        <v>1585</v>
      </c>
      <c r="C786" s="795">
        <v>20600</v>
      </c>
      <c r="D786" s="795">
        <v>1639.5200000000004</v>
      </c>
      <c r="E786" s="795">
        <v>22239.52</v>
      </c>
      <c r="F786" s="1081">
        <v>22239.52</v>
      </c>
      <c r="G786" s="795">
        <v>19919.52</v>
      </c>
      <c r="H786" s="795">
        <v>0</v>
      </c>
    </row>
    <row r="787" spans="1:8" s="796" customFormat="1" ht="21" customHeight="1" x14ac:dyDescent="0.2">
      <c r="A787" s="797">
        <v>351</v>
      </c>
      <c r="B787" s="798" t="s">
        <v>1586</v>
      </c>
      <c r="C787" s="795">
        <v>10800</v>
      </c>
      <c r="D787" s="795">
        <v>-10800</v>
      </c>
      <c r="E787" s="795">
        <v>0</v>
      </c>
      <c r="F787" s="1081">
        <v>0</v>
      </c>
      <c r="G787" s="795">
        <v>0</v>
      </c>
      <c r="H787" s="795">
        <v>0</v>
      </c>
    </row>
    <row r="788" spans="1:8" s="796" customFormat="1" ht="21" customHeight="1" x14ac:dyDescent="0.2">
      <c r="A788" s="797">
        <v>35101</v>
      </c>
      <c r="B788" s="798" t="s">
        <v>1587</v>
      </c>
      <c r="C788" s="795">
        <v>10800</v>
      </c>
      <c r="D788" s="795">
        <v>-10800</v>
      </c>
      <c r="E788" s="795">
        <v>0</v>
      </c>
      <c r="F788" s="1081">
        <v>0</v>
      </c>
      <c r="G788" s="795">
        <v>0</v>
      </c>
      <c r="H788" s="795">
        <v>0</v>
      </c>
    </row>
    <row r="789" spans="1:8" s="796" customFormat="1" ht="21" customHeight="1" x14ac:dyDescent="0.2">
      <c r="A789" s="797">
        <v>352</v>
      </c>
      <c r="B789" s="798" t="s">
        <v>1590</v>
      </c>
      <c r="C789" s="795">
        <v>3600</v>
      </c>
      <c r="D789" s="795">
        <v>-1816.3</v>
      </c>
      <c r="E789" s="795">
        <v>1783.7</v>
      </c>
      <c r="F789" s="1081">
        <v>1783.7</v>
      </c>
      <c r="G789" s="795">
        <v>1783.7</v>
      </c>
      <c r="H789" s="795">
        <v>0</v>
      </c>
    </row>
    <row r="790" spans="1:8" s="796" customFormat="1" ht="21" customHeight="1" x14ac:dyDescent="0.2">
      <c r="A790" s="797">
        <v>35201</v>
      </c>
      <c r="B790" s="798" t="s">
        <v>1587</v>
      </c>
      <c r="C790" s="795">
        <v>3600</v>
      </c>
      <c r="D790" s="795">
        <v>-1816.3</v>
      </c>
      <c r="E790" s="795">
        <v>1783.7</v>
      </c>
      <c r="F790" s="1081">
        <v>1783.7</v>
      </c>
      <c r="G790" s="795">
        <v>1783.7</v>
      </c>
      <c r="H790" s="795">
        <v>0</v>
      </c>
    </row>
    <row r="791" spans="1:8" s="796" customFormat="1" ht="21" customHeight="1" x14ac:dyDescent="0.2">
      <c r="A791" s="797">
        <v>355</v>
      </c>
      <c r="B791" s="798" t="s">
        <v>1592</v>
      </c>
      <c r="C791" s="795">
        <v>5000</v>
      </c>
      <c r="D791" s="795">
        <v>13135.82</v>
      </c>
      <c r="E791" s="795">
        <v>18135.82</v>
      </c>
      <c r="F791" s="1081">
        <v>18135.82</v>
      </c>
      <c r="G791" s="795">
        <v>18135.82</v>
      </c>
      <c r="H791" s="795">
        <v>0</v>
      </c>
    </row>
    <row r="792" spans="1:8" s="796" customFormat="1" ht="21" customHeight="1" x14ac:dyDescent="0.2">
      <c r="A792" s="797">
        <v>35501</v>
      </c>
      <c r="B792" s="798" t="s">
        <v>1587</v>
      </c>
      <c r="C792" s="795">
        <v>5000</v>
      </c>
      <c r="D792" s="795">
        <v>13135.82</v>
      </c>
      <c r="E792" s="795">
        <v>18135.82</v>
      </c>
      <c r="F792" s="1081">
        <v>18135.82</v>
      </c>
      <c r="G792" s="795">
        <v>18135.82</v>
      </c>
      <c r="H792" s="795">
        <v>0</v>
      </c>
    </row>
    <row r="793" spans="1:8" s="796" customFormat="1" ht="21" customHeight="1" x14ac:dyDescent="0.2">
      <c r="A793" s="797">
        <v>359</v>
      </c>
      <c r="B793" s="798" t="s">
        <v>1596</v>
      </c>
      <c r="C793" s="795">
        <v>1200</v>
      </c>
      <c r="D793" s="795">
        <v>1120</v>
      </c>
      <c r="E793" s="795">
        <v>2320</v>
      </c>
      <c r="F793" s="1081">
        <v>2320</v>
      </c>
      <c r="G793" s="795">
        <v>0</v>
      </c>
      <c r="H793" s="795">
        <v>0</v>
      </c>
    </row>
    <row r="794" spans="1:8" s="796" customFormat="1" ht="21" customHeight="1" x14ac:dyDescent="0.2">
      <c r="A794" s="797">
        <v>35901</v>
      </c>
      <c r="B794" s="798" t="s">
        <v>1597</v>
      </c>
      <c r="C794" s="795">
        <v>1200</v>
      </c>
      <c r="D794" s="795">
        <v>1120</v>
      </c>
      <c r="E794" s="795">
        <v>2320</v>
      </c>
      <c r="F794" s="1081">
        <v>2320</v>
      </c>
      <c r="G794" s="795">
        <v>0</v>
      </c>
      <c r="H794" s="795">
        <v>0</v>
      </c>
    </row>
    <row r="795" spans="1:8" s="796" customFormat="1" ht="21" customHeight="1" x14ac:dyDescent="0.2">
      <c r="A795" s="797">
        <v>3700</v>
      </c>
      <c r="B795" s="798" t="s">
        <v>1607</v>
      </c>
      <c r="C795" s="795">
        <v>104800</v>
      </c>
      <c r="D795" s="795">
        <v>-67560</v>
      </c>
      <c r="E795" s="795">
        <v>37240</v>
      </c>
      <c r="F795" s="1081">
        <v>37240</v>
      </c>
      <c r="G795" s="795">
        <v>37240</v>
      </c>
      <c r="H795" s="795">
        <v>0</v>
      </c>
    </row>
    <row r="796" spans="1:8" s="796" customFormat="1" ht="21" customHeight="1" x14ac:dyDescent="0.2">
      <c r="A796" s="797">
        <v>371</v>
      </c>
      <c r="B796" s="798" t="s">
        <v>252</v>
      </c>
      <c r="C796" s="795">
        <v>15000</v>
      </c>
      <c r="D796" s="795">
        <v>-15000</v>
      </c>
      <c r="E796" s="795">
        <v>0</v>
      </c>
      <c r="F796" s="1081">
        <v>0</v>
      </c>
      <c r="G796" s="795">
        <v>0</v>
      </c>
      <c r="H796" s="795">
        <v>0</v>
      </c>
    </row>
    <row r="797" spans="1:8" s="796" customFormat="1" ht="21" customHeight="1" x14ac:dyDescent="0.2">
      <c r="A797" s="797">
        <v>37101</v>
      </c>
      <c r="B797" s="798" t="s">
        <v>1608</v>
      </c>
      <c r="C797" s="795">
        <v>15000</v>
      </c>
      <c r="D797" s="795">
        <v>-15000</v>
      </c>
      <c r="E797" s="795">
        <v>0</v>
      </c>
      <c r="F797" s="1081">
        <v>0</v>
      </c>
      <c r="G797" s="795">
        <v>0</v>
      </c>
      <c r="H797" s="795">
        <v>0</v>
      </c>
    </row>
    <row r="798" spans="1:8" s="796" customFormat="1" ht="21" customHeight="1" x14ac:dyDescent="0.2">
      <c r="A798" s="797">
        <v>375</v>
      </c>
      <c r="B798" s="798" t="s">
        <v>1610</v>
      </c>
      <c r="C798" s="795">
        <v>89800</v>
      </c>
      <c r="D798" s="795">
        <v>-52560</v>
      </c>
      <c r="E798" s="795">
        <v>37240</v>
      </c>
      <c r="F798" s="1081">
        <v>37240</v>
      </c>
      <c r="G798" s="795">
        <v>37240</v>
      </c>
      <c r="H798" s="795">
        <v>0</v>
      </c>
    </row>
    <row r="799" spans="1:8" s="796" customFormat="1" ht="21" customHeight="1" x14ac:dyDescent="0.2">
      <c r="A799" s="797">
        <v>37501</v>
      </c>
      <c r="B799" s="798" t="s">
        <v>1611</v>
      </c>
      <c r="C799" s="795">
        <v>46300</v>
      </c>
      <c r="D799" s="795">
        <v>-39130</v>
      </c>
      <c r="E799" s="795">
        <v>7170</v>
      </c>
      <c r="F799" s="1081">
        <v>7170</v>
      </c>
      <c r="G799" s="795">
        <v>7170</v>
      </c>
      <c r="H799" s="795">
        <v>0</v>
      </c>
    </row>
    <row r="800" spans="1:8" s="796" customFormat="1" ht="21" customHeight="1" x14ac:dyDescent="0.2">
      <c r="A800" s="797">
        <v>37502</v>
      </c>
      <c r="B800" s="798" t="s">
        <v>254</v>
      </c>
      <c r="C800" s="795">
        <v>43500</v>
      </c>
      <c r="D800" s="795">
        <v>-13430</v>
      </c>
      <c r="E800" s="795">
        <v>30070</v>
      </c>
      <c r="F800" s="1081">
        <v>30070</v>
      </c>
      <c r="G800" s="795">
        <v>30070</v>
      </c>
      <c r="H800" s="795">
        <v>0</v>
      </c>
    </row>
    <row r="801" spans="1:8" s="796" customFormat="1" ht="21" customHeight="1" x14ac:dyDescent="0.2">
      <c r="A801" s="797">
        <v>3800</v>
      </c>
      <c r="B801" s="798" t="s">
        <v>1613</v>
      </c>
      <c r="C801" s="795">
        <v>8000</v>
      </c>
      <c r="D801" s="795">
        <v>-8000</v>
      </c>
      <c r="E801" s="795">
        <v>0</v>
      </c>
      <c r="F801" s="1081">
        <v>0</v>
      </c>
      <c r="G801" s="795">
        <v>0</v>
      </c>
      <c r="H801" s="795">
        <v>0</v>
      </c>
    </row>
    <row r="802" spans="1:8" s="796" customFormat="1" ht="21" customHeight="1" x14ac:dyDescent="0.2">
      <c r="A802" s="797">
        <v>381</v>
      </c>
      <c r="B802" s="798" t="s">
        <v>298</v>
      </c>
      <c r="C802" s="795">
        <v>8000</v>
      </c>
      <c r="D802" s="795">
        <v>-8000</v>
      </c>
      <c r="E802" s="795">
        <v>0</v>
      </c>
      <c r="F802" s="1081">
        <v>0</v>
      </c>
      <c r="G802" s="795">
        <v>0</v>
      </c>
      <c r="H802" s="795">
        <v>0</v>
      </c>
    </row>
    <row r="803" spans="1:8" s="796" customFormat="1" ht="21" customHeight="1" x14ac:dyDescent="0.2">
      <c r="A803" s="797">
        <v>38101</v>
      </c>
      <c r="B803" s="798" t="s">
        <v>299</v>
      </c>
      <c r="C803" s="795">
        <v>8000</v>
      </c>
      <c r="D803" s="795">
        <v>-8000</v>
      </c>
      <c r="E803" s="795">
        <v>0</v>
      </c>
      <c r="F803" s="1081">
        <v>0</v>
      </c>
      <c r="G803" s="795">
        <v>0</v>
      </c>
      <c r="H803" s="795">
        <v>0</v>
      </c>
    </row>
    <row r="804" spans="1:8" s="789" customFormat="1" ht="21" customHeight="1" x14ac:dyDescent="0.2">
      <c r="A804" s="790">
        <v>5000</v>
      </c>
      <c r="B804" s="791" t="s">
        <v>244</v>
      </c>
      <c r="C804" s="792">
        <v>53000</v>
      </c>
      <c r="D804" s="792">
        <v>-30587.190000000002</v>
      </c>
      <c r="E804" s="792">
        <v>22412.809999999998</v>
      </c>
      <c r="F804" s="1080">
        <v>22412.809999999998</v>
      </c>
      <c r="G804" s="792">
        <v>22412.809999999998</v>
      </c>
      <c r="H804" s="792">
        <v>0</v>
      </c>
    </row>
    <row r="805" spans="1:8" s="796" customFormat="1" ht="21" customHeight="1" x14ac:dyDescent="0.2">
      <c r="A805" s="797">
        <v>5100</v>
      </c>
      <c r="B805" s="798" t="s">
        <v>64</v>
      </c>
      <c r="C805" s="795">
        <v>46500</v>
      </c>
      <c r="D805" s="795">
        <v>-30987.190000000002</v>
      </c>
      <c r="E805" s="795">
        <v>15512.81</v>
      </c>
      <c r="F805" s="1081">
        <v>15512.81</v>
      </c>
      <c r="G805" s="795">
        <v>15512.81</v>
      </c>
      <c r="H805" s="795">
        <v>0</v>
      </c>
    </row>
    <row r="806" spans="1:8" s="796" customFormat="1" ht="21" customHeight="1" x14ac:dyDescent="0.2">
      <c r="A806" s="797">
        <v>511</v>
      </c>
      <c r="B806" s="798" t="s">
        <v>257</v>
      </c>
      <c r="C806" s="795">
        <v>15500</v>
      </c>
      <c r="D806" s="795">
        <v>-15500</v>
      </c>
      <c r="E806" s="795">
        <v>0</v>
      </c>
      <c r="F806" s="1081">
        <v>0</v>
      </c>
      <c r="G806" s="795">
        <v>0</v>
      </c>
      <c r="H806" s="795">
        <v>0</v>
      </c>
    </row>
    <row r="807" spans="1:8" s="796" customFormat="1" ht="21" customHeight="1" x14ac:dyDescent="0.2">
      <c r="A807" s="797">
        <v>51101</v>
      </c>
      <c r="B807" s="798" t="s">
        <v>300</v>
      </c>
      <c r="C807" s="795">
        <v>15500</v>
      </c>
      <c r="D807" s="795">
        <v>-15500</v>
      </c>
      <c r="E807" s="795">
        <v>0</v>
      </c>
      <c r="F807" s="1081">
        <v>0</v>
      </c>
      <c r="G807" s="795">
        <v>0</v>
      </c>
      <c r="H807" s="795">
        <v>0</v>
      </c>
    </row>
    <row r="808" spans="1:8" s="796" customFormat="1" ht="21" customHeight="1" x14ac:dyDescent="0.2">
      <c r="A808" s="797">
        <v>515</v>
      </c>
      <c r="B808" s="798" t="s">
        <v>1634</v>
      </c>
      <c r="C808" s="795">
        <v>31000</v>
      </c>
      <c r="D808" s="795">
        <v>-15487.19</v>
      </c>
      <c r="E808" s="795">
        <v>15512.81</v>
      </c>
      <c r="F808" s="1081">
        <v>15512.81</v>
      </c>
      <c r="G808" s="795">
        <v>15512.81</v>
      </c>
      <c r="H808" s="795">
        <v>0</v>
      </c>
    </row>
    <row r="809" spans="1:8" s="796" customFormat="1" ht="21" customHeight="1" x14ac:dyDescent="0.2">
      <c r="A809" s="797">
        <v>51501</v>
      </c>
      <c r="B809" s="798" t="s">
        <v>1635</v>
      </c>
      <c r="C809" s="795">
        <v>31000</v>
      </c>
      <c r="D809" s="795">
        <v>-15487.19</v>
      </c>
      <c r="E809" s="795">
        <v>15512.81</v>
      </c>
      <c r="F809" s="1081">
        <v>15512.81</v>
      </c>
      <c r="G809" s="795">
        <v>15512.81</v>
      </c>
      <c r="H809" s="795">
        <v>0</v>
      </c>
    </row>
    <row r="810" spans="1:8" s="796" customFormat="1" ht="21" customHeight="1" x14ac:dyDescent="0.2">
      <c r="A810" s="797">
        <v>5600</v>
      </c>
      <c r="B810" s="798" t="s">
        <v>35</v>
      </c>
      <c r="C810" s="795">
        <v>6500</v>
      </c>
      <c r="D810" s="795">
        <v>400</v>
      </c>
      <c r="E810" s="795">
        <v>6900</v>
      </c>
      <c r="F810" s="1081">
        <v>6900</v>
      </c>
      <c r="G810" s="795">
        <v>6900</v>
      </c>
      <c r="H810" s="795">
        <v>0</v>
      </c>
    </row>
    <row r="811" spans="1:8" s="796" customFormat="1" ht="21" customHeight="1" x14ac:dyDescent="0.2">
      <c r="A811" s="797">
        <v>564</v>
      </c>
      <c r="B811" s="798" t="s">
        <v>1642</v>
      </c>
      <c r="C811" s="795">
        <v>6500</v>
      </c>
      <c r="D811" s="795">
        <v>400</v>
      </c>
      <c r="E811" s="795">
        <v>6900</v>
      </c>
      <c r="F811" s="1081">
        <v>6900</v>
      </c>
      <c r="G811" s="795">
        <v>6900</v>
      </c>
      <c r="H811" s="795">
        <v>0</v>
      </c>
    </row>
    <row r="812" spans="1:8" s="796" customFormat="1" ht="21" customHeight="1" x14ac:dyDescent="0.2">
      <c r="A812" s="797">
        <v>56401</v>
      </c>
      <c r="B812" s="798" t="s">
        <v>1643</v>
      </c>
      <c r="C812" s="795">
        <v>6500</v>
      </c>
      <c r="D812" s="795">
        <v>400</v>
      </c>
      <c r="E812" s="795">
        <v>6900</v>
      </c>
      <c r="F812" s="1081">
        <v>6900</v>
      </c>
      <c r="G812" s="795">
        <v>6900</v>
      </c>
      <c r="H812" s="795">
        <v>0</v>
      </c>
    </row>
    <row r="813" spans="1:8" s="796" customFormat="1" ht="21" customHeight="1" x14ac:dyDescent="0.2">
      <c r="A813" s="799"/>
      <c r="B813" s="800" t="s">
        <v>1672</v>
      </c>
      <c r="C813" s="801">
        <v>7084979.2800000003</v>
      </c>
      <c r="D813" s="801">
        <v>-454329.93000000011</v>
      </c>
      <c r="E813" s="801">
        <v>6630649.3499999996</v>
      </c>
      <c r="F813" s="1079">
        <v>6630497.1900000004</v>
      </c>
      <c r="G813" s="801">
        <v>6398740.0599999996</v>
      </c>
      <c r="H813" s="801">
        <v>152.15999999921769</v>
      </c>
    </row>
    <row r="814" spans="1:8" s="789" customFormat="1" ht="21" customHeight="1" x14ac:dyDescent="0.2">
      <c r="A814" s="786" t="s">
        <v>1694</v>
      </c>
      <c r="B814" s="787"/>
      <c r="C814" s="788"/>
      <c r="D814" s="788"/>
      <c r="E814" s="788"/>
      <c r="F814" s="1079"/>
      <c r="G814" s="788"/>
      <c r="H814" s="788">
        <v>1</v>
      </c>
    </row>
    <row r="815" spans="1:8" s="789" customFormat="1" ht="21" customHeight="1" x14ac:dyDescent="0.2">
      <c r="A815" s="790">
        <v>1000</v>
      </c>
      <c r="B815" s="791" t="s">
        <v>92</v>
      </c>
      <c r="C815" s="792">
        <v>21251470.66</v>
      </c>
      <c r="D815" s="792">
        <v>30319.369999999861</v>
      </c>
      <c r="E815" s="792">
        <v>21281790.029999997</v>
      </c>
      <c r="F815" s="1080">
        <v>21281790.029999997</v>
      </c>
      <c r="G815" s="792">
        <v>20391003.77</v>
      </c>
      <c r="H815" s="792">
        <v>0</v>
      </c>
    </row>
    <row r="816" spans="1:8" s="796" customFormat="1" ht="21" customHeight="1" x14ac:dyDescent="0.2">
      <c r="A816" s="797">
        <v>1100</v>
      </c>
      <c r="B816" s="798" t="s">
        <v>1491</v>
      </c>
      <c r="C816" s="795">
        <v>10252662</v>
      </c>
      <c r="D816" s="795">
        <v>-1276711.57</v>
      </c>
      <c r="E816" s="795">
        <v>8975950.4299999997</v>
      </c>
      <c r="F816" s="1081">
        <v>8975950.4299999997</v>
      </c>
      <c r="G816" s="795">
        <v>8948828.5099999998</v>
      </c>
      <c r="H816" s="795">
        <v>0</v>
      </c>
    </row>
    <row r="817" spans="1:8" s="796" customFormat="1" ht="21" customHeight="1" x14ac:dyDescent="0.2">
      <c r="A817" s="797">
        <v>113</v>
      </c>
      <c r="B817" s="798" t="s">
        <v>283</v>
      </c>
      <c r="C817" s="795">
        <v>10252662</v>
      </c>
      <c r="D817" s="795">
        <v>-1276711.57</v>
      </c>
      <c r="E817" s="795">
        <v>8975950.4299999997</v>
      </c>
      <c r="F817" s="1081">
        <v>8975950.4299999997</v>
      </c>
      <c r="G817" s="795">
        <v>8948828.5099999998</v>
      </c>
      <c r="H817" s="795">
        <v>0</v>
      </c>
    </row>
    <row r="818" spans="1:8" s="796" customFormat="1" ht="21" customHeight="1" x14ac:dyDescent="0.2">
      <c r="A818" s="797">
        <v>11301</v>
      </c>
      <c r="B818" s="798" t="s">
        <v>247</v>
      </c>
      <c r="C818" s="795">
        <v>10252662</v>
      </c>
      <c r="D818" s="795">
        <v>-1276711.57</v>
      </c>
      <c r="E818" s="795">
        <v>8975950.4299999997</v>
      </c>
      <c r="F818" s="1081">
        <v>8975950.4299999997</v>
      </c>
      <c r="G818" s="795">
        <v>8948828.5099999998</v>
      </c>
      <c r="H818" s="795">
        <v>0</v>
      </c>
    </row>
    <row r="819" spans="1:8" s="796" customFormat="1" ht="21" customHeight="1" x14ac:dyDescent="0.2">
      <c r="A819" s="797">
        <v>1200</v>
      </c>
      <c r="B819" s="798" t="s">
        <v>1492</v>
      </c>
      <c r="C819" s="795">
        <v>1431092.08</v>
      </c>
      <c r="D819" s="795">
        <v>-192679.61</v>
      </c>
      <c r="E819" s="795">
        <v>1238412.47</v>
      </c>
      <c r="F819" s="1081">
        <v>1238412.47</v>
      </c>
      <c r="G819" s="795">
        <v>1235247.67</v>
      </c>
      <c r="H819" s="795">
        <v>0</v>
      </c>
    </row>
    <row r="820" spans="1:8" s="796" customFormat="1" ht="21" customHeight="1" x14ac:dyDescent="0.2">
      <c r="A820" s="797">
        <v>121</v>
      </c>
      <c r="B820" s="798" t="s">
        <v>284</v>
      </c>
      <c r="C820" s="795">
        <v>76528.08</v>
      </c>
      <c r="D820" s="795">
        <v>-76528.08</v>
      </c>
      <c r="E820" s="795">
        <v>0</v>
      </c>
      <c r="F820" s="1081">
        <v>0</v>
      </c>
      <c r="G820" s="795">
        <v>0</v>
      </c>
      <c r="H820" s="795">
        <v>0</v>
      </c>
    </row>
    <row r="821" spans="1:8" s="796" customFormat="1" ht="21" customHeight="1" x14ac:dyDescent="0.2">
      <c r="A821" s="797">
        <v>12102</v>
      </c>
      <c r="B821" s="798" t="s">
        <v>1493</v>
      </c>
      <c r="C821" s="795">
        <v>76528.08</v>
      </c>
      <c r="D821" s="795">
        <v>-76528.08</v>
      </c>
      <c r="E821" s="795">
        <v>0</v>
      </c>
      <c r="F821" s="1081">
        <v>0</v>
      </c>
      <c r="G821" s="795">
        <v>0</v>
      </c>
      <c r="H821" s="795">
        <v>0</v>
      </c>
    </row>
    <row r="822" spans="1:8" s="796" customFormat="1" ht="21" customHeight="1" x14ac:dyDescent="0.2">
      <c r="A822" s="797">
        <v>122</v>
      </c>
      <c r="B822" s="798" t="s">
        <v>285</v>
      </c>
      <c r="C822" s="795">
        <v>1354564</v>
      </c>
      <c r="D822" s="795">
        <v>-116151.53</v>
      </c>
      <c r="E822" s="795">
        <v>1238412.47</v>
      </c>
      <c r="F822" s="1081">
        <v>1238412.47</v>
      </c>
      <c r="G822" s="795">
        <v>1235247.67</v>
      </c>
      <c r="H822" s="795">
        <v>0</v>
      </c>
    </row>
    <row r="823" spans="1:8" s="796" customFormat="1" ht="21" customHeight="1" x14ac:dyDescent="0.2">
      <c r="A823" s="797">
        <v>12201</v>
      </c>
      <c r="B823" s="798" t="s">
        <v>1494</v>
      </c>
      <c r="C823" s="795">
        <v>1354564</v>
      </c>
      <c r="D823" s="795">
        <v>-116151.53</v>
      </c>
      <c r="E823" s="795">
        <v>1238412.47</v>
      </c>
      <c r="F823" s="1081">
        <v>1238412.47</v>
      </c>
      <c r="G823" s="795">
        <v>1235247.67</v>
      </c>
      <c r="H823" s="795">
        <v>0</v>
      </c>
    </row>
    <row r="824" spans="1:8" s="796" customFormat="1" ht="21" customHeight="1" x14ac:dyDescent="0.2">
      <c r="A824" s="797">
        <v>1300</v>
      </c>
      <c r="B824" s="798" t="s">
        <v>1495</v>
      </c>
      <c r="C824" s="795">
        <v>4997769.08</v>
      </c>
      <c r="D824" s="795">
        <v>1521828.53</v>
      </c>
      <c r="E824" s="795">
        <v>6519597.6099999994</v>
      </c>
      <c r="F824" s="1081">
        <v>6519597.6099999994</v>
      </c>
      <c r="G824" s="795">
        <v>5788762.8700000001</v>
      </c>
      <c r="H824" s="795">
        <v>0</v>
      </c>
    </row>
    <row r="825" spans="1:8" s="796" customFormat="1" ht="21" customHeight="1" x14ac:dyDescent="0.2">
      <c r="A825" s="797">
        <v>131</v>
      </c>
      <c r="B825" s="798" t="s">
        <v>1496</v>
      </c>
      <c r="C825" s="795">
        <v>1253607</v>
      </c>
      <c r="D825" s="795">
        <v>-125002.66</v>
      </c>
      <c r="E825" s="795">
        <v>1128604.3400000001</v>
      </c>
      <c r="F825" s="1081">
        <v>1128604.3400000001</v>
      </c>
      <c r="G825" s="795">
        <v>1128604.3400000001</v>
      </c>
      <c r="H825" s="795">
        <v>0</v>
      </c>
    </row>
    <row r="826" spans="1:8" s="796" customFormat="1" ht="21" customHeight="1" x14ac:dyDescent="0.2">
      <c r="A826" s="797">
        <v>13101</v>
      </c>
      <c r="B826" s="798" t="s">
        <v>1497</v>
      </c>
      <c r="C826" s="795">
        <v>1253607</v>
      </c>
      <c r="D826" s="795">
        <v>-125002.66</v>
      </c>
      <c r="E826" s="795">
        <v>1128604.3400000001</v>
      </c>
      <c r="F826" s="1081">
        <v>1128604.3400000001</v>
      </c>
      <c r="G826" s="795">
        <v>1128604.3400000001</v>
      </c>
      <c r="H826" s="795">
        <v>0</v>
      </c>
    </row>
    <row r="827" spans="1:8" s="796" customFormat="1" ht="21" customHeight="1" x14ac:dyDescent="0.2">
      <c r="A827" s="797">
        <v>132</v>
      </c>
      <c r="B827" s="798" t="s">
        <v>1498</v>
      </c>
      <c r="C827" s="795">
        <v>2284474.08</v>
      </c>
      <c r="D827" s="795">
        <v>467496.13</v>
      </c>
      <c r="E827" s="795">
        <v>2751970.21</v>
      </c>
      <c r="F827" s="1081">
        <v>2751970.21</v>
      </c>
      <c r="G827" s="795">
        <v>2025637.47</v>
      </c>
      <c r="H827" s="795">
        <v>0</v>
      </c>
    </row>
    <row r="828" spans="1:8" s="796" customFormat="1" ht="21" customHeight="1" x14ac:dyDescent="0.2">
      <c r="A828" s="797">
        <v>13201</v>
      </c>
      <c r="B828" s="798" t="s">
        <v>1499</v>
      </c>
      <c r="C828" s="795">
        <v>437559.08</v>
      </c>
      <c r="D828" s="795">
        <v>540979.14</v>
      </c>
      <c r="E828" s="795">
        <v>978538.22</v>
      </c>
      <c r="F828" s="1081">
        <v>978538.22</v>
      </c>
      <c r="G828" s="795">
        <v>978538.22</v>
      </c>
      <c r="H828" s="795">
        <v>0</v>
      </c>
    </row>
    <row r="829" spans="1:8" s="796" customFormat="1" ht="21" customHeight="1" x14ac:dyDescent="0.2">
      <c r="A829" s="797">
        <v>13202</v>
      </c>
      <c r="B829" s="798" t="s">
        <v>1500</v>
      </c>
      <c r="C829" s="795">
        <v>1846915</v>
      </c>
      <c r="D829" s="795">
        <v>-73483.009999999995</v>
      </c>
      <c r="E829" s="795">
        <v>1773431.99</v>
      </c>
      <c r="F829" s="1081">
        <v>1773431.99</v>
      </c>
      <c r="G829" s="795">
        <v>1047099.25</v>
      </c>
      <c r="H829" s="795">
        <v>0</v>
      </c>
    </row>
    <row r="830" spans="1:8" s="796" customFormat="1" ht="21" customHeight="1" x14ac:dyDescent="0.2">
      <c r="A830" s="797">
        <v>133</v>
      </c>
      <c r="B830" s="798" t="s">
        <v>286</v>
      </c>
      <c r="C830" s="795">
        <v>1082000</v>
      </c>
      <c r="D830" s="795">
        <v>1321676.72</v>
      </c>
      <c r="E830" s="795">
        <v>2403676.7199999997</v>
      </c>
      <c r="F830" s="1081">
        <v>2403676.7200000002</v>
      </c>
      <c r="G830" s="795">
        <v>2403676.7200000002</v>
      </c>
      <c r="H830" s="795">
        <v>0</v>
      </c>
    </row>
    <row r="831" spans="1:8" s="796" customFormat="1" ht="21" customHeight="1" x14ac:dyDescent="0.2">
      <c r="A831" s="797">
        <v>13301</v>
      </c>
      <c r="B831" s="798" t="s">
        <v>1501</v>
      </c>
      <c r="C831" s="795">
        <v>1082000</v>
      </c>
      <c r="D831" s="795">
        <v>1321676.72</v>
      </c>
      <c r="E831" s="795">
        <v>2403676.7199999997</v>
      </c>
      <c r="F831" s="1081">
        <v>2403676.7200000002</v>
      </c>
      <c r="G831" s="795">
        <v>2403676.7200000002</v>
      </c>
      <c r="H831" s="795">
        <v>0</v>
      </c>
    </row>
    <row r="832" spans="1:8" s="796" customFormat="1" ht="21" customHeight="1" x14ac:dyDescent="0.2">
      <c r="A832" s="797">
        <v>134</v>
      </c>
      <c r="B832" s="798" t="s">
        <v>296</v>
      </c>
      <c r="C832" s="795">
        <v>377688</v>
      </c>
      <c r="D832" s="795">
        <v>-142341.66</v>
      </c>
      <c r="E832" s="795">
        <v>235346.34</v>
      </c>
      <c r="F832" s="1081">
        <v>235346.34</v>
      </c>
      <c r="G832" s="795">
        <v>230844.34</v>
      </c>
      <c r="H832" s="795">
        <v>0</v>
      </c>
    </row>
    <row r="833" spans="1:8" s="796" customFormat="1" ht="21" customHeight="1" x14ac:dyDescent="0.2">
      <c r="A833" s="797">
        <v>13403</v>
      </c>
      <c r="B833" s="798" t="s">
        <v>1502</v>
      </c>
      <c r="C833" s="795">
        <v>377688</v>
      </c>
      <c r="D833" s="795">
        <v>-144841.66</v>
      </c>
      <c r="E833" s="795">
        <v>232846.34</v>
      </c>
      <c r="F833" s="1081">
        <v>232846.34</v>
      </c>
      <c r="G833" s="795">
        <v>228954.34</v>
      </c>
      <c r="H833" s="795">
        <v>0</v>
      </c>
    </row>
    <row r="834" spans="1:8" s="796" customFormat="1" ht="21" customHeight="1" x14ac:dyDescent="0.2">
      <c r="A834" s="797">
        <v>13404</v>
      </c>
      <c r="B834" s="798" t="s">
        <v>1503</v>
      </c>
      <c r="C834" s="795">
        <v>0</v>
      </c>
      <c r="D834" s="795">
        <v>2500</v>
      </c>
      <c r="E834" s="795">
        <v>2500</v>
      </c>
      <c r="F834" s="1081">
        <v>2500</v>
      </c>
      <c r="G834" s="795">
        <v>1890</v>
      </c>
      <c r="H834" s="795">
        <v>0</v>
      </c>
    </row>
    <row r="835" spans="1:8" s="796" customFormat="1" ht="21" customHeight="1" x14ac:dyDescent="0.2">
      <c r="A835" s="797">
        <v>1400</v>
      </c>
      <c r="B835" s="798" t="s">
        <v>1504</v>
      </c>
      <c r="C835" s="795">
        <v>4236634</v>
      </c>
      <c r="D835" s="795">
        <v>0</v>
      </c>
      <c r="E835" s="795">
        <v>4236634</v>
      </c>
      <c r="F835" s="1081">
        <v>4236634</v>
      </c>
      <c r="G835" s="795">
        <v>4236634</v>
      </c>
      <c r="H835" s="795">
        <v>0</v>
      </c>
    </row>
    <row r="836" spans="1:8" s="796" customFormat="1" ht="21" customHeight="1" x14ac:dyDescent="0.2">
      <c r="A836" s="797">
        <v>141</v>
      </c>
      <c r="B836" s="798" t="s">
        <v>112</v>
      </c>
      <c r="C836" s="795">
        <v>4236634</v>
      </c>
      <c r="D836" s="795">
        <v>0</v>
      </c>
      <c r="E836" s="795">
        <v>4236634</v>
      </c>
      <c r="F836" s="1081">
        <v>4236634</v>
      </c>
      <c r="G836" s="795">
        <v>4236634</v>
      </c>
      <c r="H836" s="795">
        <v>0</v>
      </c>
    </row>
    <row r="837" spans="1:8" s="796" customFormat="1" ht="21" customHeight="1" x14ac:dyDescent="0.2">
      <c r="A837" s="797">
        <v>14101</v>
      </c>
      <c r="B837" s="798" t="s">
        <v>1505</v>
      </c>
      <c r="C837" s="795">
        <v>4236634</v>
      </c>
      <c r="D837" s="795">
        <v>0</v>
      </c>
      <c r="E837" s="795">
        <v>4236634</v>
      </c>
      <c r="F837" s="1081">
        <v>4236634</v>
      </c>
      <c r="G837" s="795">
        <v>4236634</v>
      </c>
      <c r="H837" s="795">
        <v>0</v>
      </c>
    </row>
    <row r="838" spans="1:8" s="796" customFormat="1" ht="21" customHeight="1" x14ac:dyDescent="0.2">
      <c r="A838" s="797">
        <v>1500</v>
      </c>
      <c r="B838" s="798" t="s">
        <v>1507</v>
      </c>
      <c r="C838" s="795">
        <v>333313.5</v>
      </c>
      <c r="D838" s="795">
        <v>-22117.98</v>
      </c>
      <c r="E838" s="795">
        <v>311195.52000000002</v>
      </c>
      <c r="F838" s="1081">
        <v>311195.52000000002</v>
      </c>
      <c r="G838" s="795">
        <v>181530.72</v>
      </c>
      <c r="H838" s="795">
        <v>0</v>
      </c>
    </row>
    <row r="839" spans="1:8" s="796" customFormat="1" ht="21" customHeight="1" x14ac:dyDescent="0.2">
      <c r="A839" s="797">
        <v>154</v>
      </c>
      <c r="B839" s="798" t="s">
        <v>288</v>
      </c>
      <c r="C839" s="795">
        <v>333313.5</v>
      </c>
      <c r="D839" s="795">
        <v>-22117.98</v>
      </c>
      <c r="E839" s="795">
        <v>311195.52000000002</v>
      </c>
      <c r="F839" s="1081">
        <v>311195.52000000002</v>
      </c>
      <c r="G839" s="795">
        <v>181530.72</v>
      </c>
      <c r="H839" s="795">
        <v>0</v>
      </c>
    </row>
    <row r="840" spans="1:8" s="796" customFormat="1" ht="21" customHeight="1" x14ac:dyDescent="0.2">
      <c r="A840" s="797">
        <v>15409</v>
      </c>
      <c r="B840" s="798" t="s">
        <v>270</v>
      </c>
      <c r="C840" s="795">
        <v>316958.40000000002</v>
      </c>
      <c r="D840" s="795">
        <v>-5762.88</v>
      </c>
      <c r="E840" s="795">
        <v>311195.52000000002</v>
      </c>
      <c r="F840" s="1081">
        <v>311195.52000000002</v>
      </c>
      <c r="G840" s="795">
        <v>181530.72</v>
      </c>
      <c r="H840" s="795">
        <v>0</v>
      </c>
    </row>
    <row r="841" spans="1:8" s="796" customFormat="1" ht="21" customHeight="1" x14ac:dyDescent="0.2">
      <c r="A841" s="797">
        <v>15416</v>
      </c>
      <c r="B841" s="798" t="s">
        <v>1508</v>
      </c>
      <c r="C841" s="795">
        <v>16355.1</v>
      </c>
      <c r="D841" s="795">
        <v>-16355.1</v>
      </c>
      <c r="E841" s="795">
        <v>0</v>
      </c>
      <c r="F841" s="1081">
        <v>0</v>
      </c>
      <c r="G841" s="795">
        <v>0</v>
      </c>
      <c r="H841" s="795">
        <v>0</v>
      </c>
    </row>
    <row r="842" spans="1:8" s="789" customFormat="1" ht="21" customHeight="1" x14ac:dyDescent="0.2">
      <c r="A842" s="790">
        <v>2000</v>
      </c>
      <c r="B842" s="791" t="s">
        <v>162</v>
      </c>
      <c r="C842" s="792">
        <v>6199732.5999999996</v>
      </c>
      <c r="D842" s="792">
        <v>685709.82999999984</v>
      </c>
      <c r="E842" s="792">
        <v>6885442.4299999997</v>
      </c>
      <c r="F842" s="1080">
        <v>6868556.3099999996</v>
      </c>
      <c r="G842" s="792">
        <v>5875612.6799999997</v>
      </c>
      <c r="H842" s="792">
        <v>16886.120000000112</v>
      </c>
    </row>
    <row r="843" spans="1:8" s="796" customFormat="1" ht="21" customHeight="1" x14ac:dyDescent="0.2">
      <c r="A843" s="797">
        <v>2100</v>
      </c>
      <c r="B843" s="798" t="s">
        <v>1509</v>
      </c>
      <c r="C843" s="795">
        <v>91900</v>
      </c>
      <c r="D843" s="795">
        <v>15638.869999999999</v>
      </c>
      <c r="E843" s="795">
        <v>107538.87</v>
      </c>
      <c r="F843" s="1081">
        <v>107538.87</v>
      </c>
      <c r="G843" s="795">
        <v>91646.87</v>
      </c>
      <c r="H843" s="795">
        <v>0</v>
      </c>
    </row>
    <row r="844" spans="1:8" s="796" customFormat="1" ht="21" customHeight="1" x14ac:dyDescent="0.2">
      <c r="A844" s="797">
        <v>211</v>
      </c>
      <c r="B844" s="798" t="s">
        <v>1510</v>
      </c>
      <c r="C844" s="795">
        <v>18600</v>
      </c>
      <c r="D844" s="795">
        <v>-14838.79</v>
      </c>
      <c r="E844" s="795">
        <v>3761.2099999999991</v>
      </c>
      <c r="F844" s="1081">
        <v>3761.21</v>
      </c>
      <c r="G844" s="795">
        <v>3761.21</v>
      </c>
      <c r="H844" s="795">
        <v>0</v>
      </c>
    </row>
    <row r="845" spans="1:8" s="796" customFormat="1" ht="21" customHeight="1" x14ac:dyDescent="0.2">
      <c r="A845" s="797">
        <v>21101</v>
      </c>
      <c r="B845" s="798" t="s">
        <v>1511</v>
      </c>
      <c r="C845" s="795">
        <v>18600</v>
      </c>
      <c r="D845" s="795">
        <v>-14838.79</v>
      </c>
      <c r="E845" s="795">
        <v>3761.2099999999991</v>
      </c>
      <c r="F845" s="1081">
        <v>3761.21</v>
      </c>
      <c r="G845" s="795">
        <v>3761.21</v>
      </c>
      <c r="H845" s="795">
        <v>0</v>
      </c>
    </row>
    <row r="846" spans="1:8" s="796" customFormat="1" ht="21" customHeight="1" x14ac:dyDescent="0.2">
      <c r="A846" s="797">
        <v>212</v>
      </c>
      <c r="B846" s="798" t="s">
        <v>1512</v>
      </c>
      <c r="C846" s="795">
        <v>11200</v>
      </c>
      <c r="D846" s="795">
        <v>15730.6</v>
      </c>
      <c r="E846" s="795">
        <v>26930.6</v>
      </c>
      <c r="F846" s="1081">
        <v>26930.6</v>
      </c>
      <c r="G846" s="795">
        <v>26930.6</v>
      </c>
      <c r="H846" s="795">
        <v>0</v>
      </c>
    </row>
    <row r="847" spans="1:8" s="796" customFormat="1" ht="21" customHeight="1" x14ac:dyDescent="0.2">
      <c r="A847" s="797">
        <v>21201</v>
      </c>
      <c r="B847" s="798" t="s">
        <v>1513</v>
      </c>
      <c r="C847" s="795">
        <v>11200</v>
      </c>
      <c r="D847" s="795">
        <v>15730.6</v>
      </c>
      <c r="E847" s="795">
        <v>26930.6</v>
      </c>
      <c r="F847" s="1081">
        <v>26930.6</v>
      </c>
      <c r="G847" s="795">
        <v>26930.6</v>
      </c>
      <c r="H847" s="795">
        <v>0</v>
      </c>
    </row>
    <row r="848" spans="1:8" s="796" customFormat="1" ht="21" customHeight="1" x14ac:dyDescent="0.2">
      <c r="A848" s="797">
        <v>216</v>
      </c>
      <c r="B848" s="798" t="s">
        <v>289</v>
      </c>
      <c r="C848" s="795">
        <v>62100</v>
      </c>
      <c r="D848" s="795">
        <v>14747.06</v>
      </c>
      <c r="E848" s="795">
        <v>76847.06</v>
      </c>
      <c r="F848" s="1081">
        <v>76847.06</v>
      </c>
      <c r="G848" s="795">
        <v>60955.06</v>
      </c>
      <c r="H848" s="795">
        <v>0</v>
      </c>
    </row>
    <row r="849" spans="1:8" s="796" customFormat="1" ht="21" customHeight="1" x14ac:dyDescent="0.2">
      <c r="A849" s="797">
        <v>21601</v>
      </c>
      <c r="B849" s="798" t="s">
        <v>115</v>
      </c>
      <c r="C849" s="795">
        <v>62100</v>
      </c>
      <c r="D849" s="795">
        <v>14747.06</v>
      </c>
      <c r="E849" s="795">
        <v>76847.06</v>
      </c>
      <c r="F849" s="1081">
        <v>76847.06</v>
      </c>
      <c r="G849" s="795">
        <v>60955.06</v>
      </c>
      <c r="H849" s="795">
        <v>0</v>
      </c>
    </row>
    <row r="850" spans="1:8" s="796" customFormat="1" ht="21" customHeight="1" x14ac:dyDescent="0.2">
      <c r="A850" s="797">
        <v>2200</v>
      </c>
      <c r="B850" s="798" t="s">
        <v>1516</v>
      </c>
      <c r="C850" s="795">
        <v>22400</v>
      </c>
      <c r="D850" s="795">
        <v>47896.67</v>
      </c>
      <c r="E850" s="795">
        <v>70296.670000000013</v>
      </c>
      <c r="F850" s="1081">
        <v>70296.67</v>
      </c>
      <c r="G850" s="795">
        <v>54416.87</v>
      </c>
      <c r="H850" s="795">
        <v>0</v>
      </c>
    </row>
    <row r="851" spans="1:8" s="796" customFormat="1" ht="21" customHeight="1" x14ac:dyDescent="0.2">
      <c r="A851" s="797">
        <v>221</v>
      </c>
      <c r="B851" s="798" t="s">
        <v>1517</v>
      </c>
      <c r="C851" s="795">
        <v>22400</v>
      </c>
      <c r="D851" s="795">
        <v>47896.67</v>
      </c>
      <c r="E851" s="795">
        <v>70296.670000000013</v>
      </c>
      <c r="F851" s="1081">
        <v>70296.67</v>
      </c>
      <c r="G851" s="795">
        <v>54416.87</v>
      </c>
      <c r="H851" s="795">
        <v>0</v>
      </c>
    </row>
    <row r="852" spans="1:8" s="796" customFormat="1" ht="21" customHeight="1" x14ac:dyDescent="0.2">
      <c r="A852" s="797">
        <v>22101</v>
      </c>
      <c r="B852" s="798" t="s">
        <v>1518</v>
      </c>
      <c r="C852" s="795">
        <v>7000</v>
      </c>
      <c r="D852" s="795">
        <v>18181.29</v>
      </c>
      <c r="E852" s="795">
        <v>25181.29</v>
      </c>
      <c r="F852" s="1081">
        <v>25181.29</v>
      </c>
      <c r="G852" s="795">
        <v>25181.29</v>
      </c>
      <c r="H852" s="795">
        <v>0</v>
      </c>
    </row>
    <row r="853" spans="1:8" s="796" customFormat="1" ht="21" customHeight="1" x14ac:dyDescent="0.2">
      <c r="A853" s="797">
        <v>22106</v>
      </c>
      <c r="B853" s="798" t="s">
        <v>1520</v>
      </c>
      <c r="C853" s="795">
        <v>15400</v>
      </c>
      <c r="D853" s="795">
        <v>29715.38</v>
      </c>
      <c r="E853" s="795">
        <v>45115.380000000005</v>
      </c>
      <c r="F853" s="1081">
        <v>45115.38</v>
      </c>
      <c r="G853" s="795">
        <v>29235.58</v>
      </c>
      <c r="H853" s="795">
        <v>0</v>
      </c>
    </row>
    <row r="854" spans="1:8" s="796" customFormat="1" ht="21" customHeight="1" x14ac:dyDescent="0.2">
      <c r="A854" s="797">
        <v>2400</v>
      </c>
      <c r="B854" s="798" t="s">
        <v>1528</v>
      </c>
      <c r="C854" s="795">
        <v>2813700</v>
      </c>
      <c r="D854" s="795">
        <v>-113375.46000000002</v>
      </c>
      <c r="E854" s="795">
        <v>2700324.54</v>
      </c>
      <c r="F854" s="1081">
        <v>2700324.54</v>
      </c>
      <c r="G854" s="795">
        <v>2235079.6599999997</v>
      </c>
      <c r="H854" s="795">
        <v>0</v>
      </c>
    </row>
    <row r="855" spans="1:8" s="796" customFormat="1" ht="21" customHeight="1" x14ac:dyDescent="0.2">
      <c r="A855" s="797">
        <v>242</v>
      </c>
      <c r="B855" s="798" t="s">
        <v>290</v>
      </c>
      <c r="C855" s="795">
        <v>433000</v>
      </c>
      <c r="D855" s="795">
        <v>9386.45999999999</v>
      </c>
      <c r="E855" s="795">
        <v>442386.45999999996</v>
      </c>
      <c r="F855" s="1081">
        <v>442386.46</v>
      </c>
      <c r="G855" s="795">
        <v>432336.87</v>
      </c>
      <c r="H855" s="795">
        <v>0</v>
      </c>
    </row>
    <row r="856" spans="1:8" s="796" customFormat="1" ht="21" customHeight="1" x14ac:dyDescent="0.2">
      <c r="A856" s="797">
        <v>24201</v>
      </c>
      <c r="B856" s="798" t="s">
        <v>1529</v>
      </c>
      <c r="C856" s="795">
        <v>433000</v>
      </c>
      <c r="D856" s="795">
        <v>9386.45999999999</v>
      </c>
      <c r="E856" s="795">
        <v>442386.45999999996</v>
      </c>
      <c r="F856" s="1081">
        <v>442386.46</v>
      </c>
      <c r="G856" s="795">
        <v>432336.87</v>
      </c>
      <c r="H856" s="795">
        <v>0</v>
      </c>
    </row>
    <row r="857" spans="1:8" s="796" customFormat="1" ht="21" customHeight="1" x14ac:dyDescent="0.2">
      <c r="A857" s="797">
        <v>246</v>
      </c>
      <c r="B857" s="798" t="s">
        <v>292</v>
      </c>
      <c r="C857" s="795">
        <v>2002300</v>
      </c>
      <c r="D857" s="795">
        <v>-20642.810000000001</v>
      </c>
      <c r="E857" s="795">
        <v>1981657.19</v>
      </c>
      <c r="F857" s="1081">
        <v>1981657.19</v>
      </c>
      <c r="G857" s="795">
        <v>1545416.7</v>
      </c>
      <c r="H857" s="795">
        <v>0</v>
      </c>
    </row>
    <row r="858" spans="1:8" s="796" customFormat="1" ht="21" customHeight="1" x14ac:dyDescent="0.2">
      <c r="A858" s="797">
        <v>24601</v>
      </c>
      <c r="B858" s="798" t="s">
        <v>1532</v>
      </c>
      <c r="C858" s="795">
        <v>2002300</v>
      </c>
      <c r="D858" s="795">
        <v>-20642.810000000001</v>
      </c>
      <c r="E858" s="795">
        <v>1981657.19</v>
      </c>
      <c r="F858" s="1081">
        <v>1981657.19</v>
      </c>
      <c r="G858" s="795">
        <v>1545416.7</v>
      </c>
      <c r="H858" s="795">
        <v>0</v>
      </c>
    </row>
    <row r="859" spans="1:8" s="796" customFormat="1" ht="21" customHeight="1" x14ac:dyDescent="0.2">
      <c r="A859" s="797">
        <v>247</v>
      </c>
      <c r="B859" s="798" t="s">
        <v>1533</v>
      </c>
      <c r="C859" s="795">
        <v>0</v>
      </c>
      <c r="D859" s="795">
        <v>920.02</v>
      </c>
      <c r="E859" s="795">
        <v>920.02</v>
      </c>
      <c r="F859" s="1081">
        <v>920.02</v>
      </c>
      <c r="G859" s="795">
        <v>920.02</v>
      </c>
      <c r="H859" s="795">
        <v>0</v>
      </c>
    </row>
    <row r="860" spans="1:8" s="796" customFormat="1" ht="21" customHeight="1" x14ac:dyDescent="0.2">
      <c r="A860" s="797">
        <v>24701</v>
      </c>
      <c r="B860" s="798" t="s">
        <v>1534</v>
      </c>
      <c r="C860" s="795">
        <v>0</v>
      </c>
      <c r="D860" s="795">
        <v>920.02</v>
      </c>
      <c r="E860" s="795">
        <v>920.02</v>
      </c>
      <c r="F860" s="1081">
        <v>920.02</v>
      </c>
      <c r="G860" s="795">
        <v>920.02</v>
      </c>
      <c r="H860" s="795">
        <v>0</v>
      </c>
    </row>
    <row r="861" spans="1:8" s="796" customFormat="1" ht="21" customHeight="1" x14ac:dyDescent="0.2">
      <c r="A861" s="797">
        <v>249</v>
      </c>
      <c r="B861" s="798" t="s">
        <v>1535</v>
      </c>
      <c r="C861" s="795">
        <v>378400</v>
      </c>
      <c r="D861" s="795">
        <v>-103039.13</v>
      </c>
      <c r="E861" s="795">
        <v>275360.87</v>
      </c>
      <c r="F861" s="1081">
        <v>275360.87</v>
      </c>
      <c r="G861" s="795">
        <v>256406.07</v>
      </c>
      <c r="H861" s="795">
        <v>0</v>
      </c>
    </row>
    <row r="862" spans="1:8" s="796" customFormat="1" ht="21" customHeight="1" x14ac:dyDescent="0.2">
      <c r="A862" s="797">
        <v>24901</v>
      </c>
      <c r="B862" s="798" t="s">
        <v>1536</v>
      </c>
      <c r="C862" s="795">
        <v>378400</v>
      </c>
      <c r="D862" s="795">
        <v>-103039.13</v>
      </c>
      <c r="E862" s="795">
        <v>275360.87</v>
      </c>
      <c r="F862" s="1081">
        <v>275360.87</v>
      </c>
      <c r="G862" s="795">
        <v>256406.07</v>
      </c>
      <c r="H862" s="795">
        <v>0</v>
      </c>
    </row>
    <row r="863" spans="1:8" s="796" customFormat="1" ht="21" customHeight="1" x14ac:dyDescent="0.2">
      <c r="A863" s="797">
        <v>2600</v>
      </c>
      <c r="B863" s="798" t="s">
        <v>1539</v>
      </c>
      <c r="C863" s="795">
        <v>2211160</v>
      </c>
      <c r="D863" s="795">
        <v>596235.79999999993</v>
      </c>
      <c r="E863" s="795">
        <v>2807395.8</v>
      </c>
      <c r="F863" s="1081">
        <v>2807395.8</v>
      </c>
      <c r="G863" s="795">
        <v>2623471.9299999997</v>
      </c>
      <c r="H863" s="795">
        <v>0</v>
      </c>
    </row>
    <row r="864" spans="1:8" s="796" customFormat="1" ht="21" customHeight="1" x14ac:dyDescent="0.2">
      <c r="A864" s="797">
        <v>261</v>
      </c>
      <c r="B864" s="798" t="s">
        <v>1539</v>
      </c>
      <c r="C864" s="795">
        <v>2211160</v>
      </c>
      <c r="D864" s="795">
        <v>596235.79999999993</v>
      </c>
      <c r="E864" s="795">
        <v>2807395.8</v>
      </c>
      <c r="F864" s="1081">
        <v>2807395.8</v>
      </c>
      <c r="G864" s="795">
        <v>2623471.9299999997</v>
      </c>
      <c r="H864" s="795">
        <v>0</v>
      </c>
    </row>
    <row r="865" spans="1:8" s="796" customFormat="1" ht="21" customHeight="1" x14ac:dyDescent="0.2">
      <c r="A865" s="797">
        <v>26101</v>
      </c>
      <c r="B865" s="798" t="s">
        <v>118</v>
      </c>
      <c r="C865" s="795">
        <v>1778560</v>
      </c>
      <c r="D865" s="795">
        <v>717186.08</v>
      </c>
      <c r="E865" s="795">
        <v>2495746.08</v>
      </c>
      <c r="F865" s="1081">
        <v>2495746.08</v>
      </c>
      <c r="G865" s="795">
        <v>2379238.63</v>
      </c>
      <c r="H865" s="795">
        <v>0</v>
      </c>
    </row>
    <row r="866" spans="1:8" s="796" customFormat="1" ht="21" customHeight="1" x14ac:dyDescent="0.2">
      <c r="A866" s="797">
        <v>26102</v>
      </c>
      <c r="B866" s="798" t="s">
        <v>119</v>
      </c>
      <c r="C866" s="795">
        <v>432600</v>
      </c>
      <c r="D866" s="795">
        <v>-120950.28</v>
      </c>
      <c r="E866" s="795">
        <v>311649.71999999997</v>
      </c>
      <c r="F866" s="1081">
        <v>311649.71999999997</v>
      </c>
      <c r="G866" s="795">
        <v>244233.3</v>
      </c>
      <c r="H866" s="795">
        <v>0</v>
      </c>
    </row>
    <row r="867" spans="1:8" s="796" customFormat="1" ht="21" customHeight="1" x14ac:dyDescent="0.2">
      <c r="A867" s="797">
        <v>2700</v>
      </c>
      <c r="B867" s="798" t="s">
        <v>1540</v>
      </c>
      <c r="C867" s="795">
        <v>170372.6</v>
      </c>
      <c r="D867" s="795">
        <v>2944.45</v>
      </c>
      <c r="E867" s="795">
        <v>173317.05000000002</v>
      </c>
      <c r="F867" s="1081">
        <v>173317.05000000002</v>
      </c>
      <c r="G867" s="795">
        <v>26668.65</v>
      </c>
      <c r="H867" s="795">
        <v>0</v>
      </c>
    </row>
    <row r="868" spans="1:8" s="796" customFormat="1" ht="21" customHeight="1" x14ac:dyDescent="0.2">
      <c r="A868" s="797">
        <v>271</v>
      </c>
      <c r="B868" s="798" t="s">
        <v>250</v>
      </c>
      <c r="C868" s="795">
        <v>145272.6</v>
      </c>
      <c r="D868" s="795">
        <v>4995</v>
      </c>
      <c r="E868" s="795">
        <v>150267.6</v>
      </c>
      <c r="F868" s="1081">
        <v>150267.6</v>
      </c>
      <c r="G868" s="795">
        <v>3619.2</v>
      </c>
      <c r="H868" s="795">
        <v>0</v>
      </c>
    </row>
    <row r="869" spans="1:8" s="796" customFormat="1" ht="21" customHeight="1" x14ac:dyDescent="0.2">
      <c r="A869" s="797">
        <v>27101</v>
      </c>
      <c r="B869" s="798" t="s">
        <v>120</v>
      </c>
      <c r="C869" s="795">
        <v>145272.6</v>
      </c>
      <c r="D869" s="795">
        <v>4995</v>
      </c>
      <c r="E869" s="795">
        <v>150267.6</v>
      </c>
      <c r="F869" s="1081">
        <v>150267.6</v>
      </c>
      <c r="G869" s="795">
        <v>3619.2</v>
      </c>
      <c r="H869" s="795">
        <v>0</v>
      </c>
    </row>
    <row r="870" spans="1:8" s="796" customFormat="1" ht="21" customHeight="1" x14ac:dyDescent="0.2">
      <c r="A870" s="797">
        <v>272</v>
      </c>
      <c r="B870" s="798" t="s">
        <v>1541</v>
      </c>
      <c r="C870" s="795">
        <v>25100</v>
      </c>
      <c r="D870" s="795">
        <v>-2050.5500000000002</v>
      </c>
      <c r="E870" s="795">
        <v>23049.45</v>
      </c>
      <c r="F870" s="1081">
        <v>23049.45</v>
      </c>
      <c r="G870" s="795">
        <v>23049.45</v>
      </c>
      <c r="H870" s="795">
        <v>0</v>
      </c>
    </row>
    <row r="871" spans="1:8" s="796" customFormat="1" ht="21" customHeight="1" x14ac:dyDescent="0.2">
      <c r="A871" s="797">
        <v>27201</v>
      </c>
      <c r="B871" s="798" t="s">
        <v>1542</v>
      </c>
      <c r="C871" s="795">
        <v>25100</v>
      </c>
      <c r="D871" s="795">
        <v>-2050.5500000000002</v>
      </c>
      <c r="E871" s="795">
        <v>23049.45</v>
      </c>
      <c r="F871" s="1081">
        <v>23049.45</v>
      </c>
      <c r="G871" s="795">
        <v>23049.45</v>
      </c>
      <c r="H871" s="795">
        <v>0</v>
      </c>
    </row>
    <row r="872" spans="1:8" s="796" customFormat="1" ht="21" customHeight="1" x14ac:dyDescent="0.2">
      <c r="A872" s="797">
        <v>2900</v>
      </c>
      <c r="B872" s="798" t="s">
        <v>1548</v>
      </c>
      <c r="C872" s="795">
        <v>890200</v>
      </c>
      <c r="D872" s="795">
        <v>136369.50000000003</v>
      </c>
      <c r="E872" s="795">
        <v>1026569.5</v>
      </c>
      <c r="F872" s="1081">
        <v>1009683.3800000001</v>
      </c>
      <c r="G872" s="795">
        <v>844328.7</v>
      </c>
      <c r="H872" s="795">
        <v>16886.119999999879</v>
      </c>
    </row>
    <row r="873" spans="1:8" s="796" customFormat="1" ht="21" customHeight="1" x14ac:dyDescent="0.2">
      <c r="A873" s="797">
        <v>291</v>
      </c>
      <c r="B873" s="798" t="s">
        <v>169</v>
      </c>
      <c r="C873" s="795">
        <v>74200</v>
      </c>
      <c r="D873" s="795">
        <v>64699.51</v>
      </c>
      <c r="E873" s="795">
        <v>138899.51</v>
      </c>
      <c r="F873" s="1081">
        <v>138899.51</v>
      </c>
      <c r="G873" s="795">
        <v>104582.65</v>
      </c>
      <c r="H873" s="795">
        <v>0</v>
      </c>
    </row>
    <row r="874" spans="1:8" s="796" customFormat="1" ht="21" customHeight="1" x14ac:dyDescent="0.2">
      <c r="A874" s="797">
        <v>29101</v>
      </c>
      <c r="B874" s="798" t="s">
        <v>121</v>
      </c>
      <c r="C874" s="795">
        <v>74200</v>
      </c>
      <c r="D874" s="795">
        <v>64699.51</v>
      </c>
      <c r="E874" s="795">
        <v>138899.51</v>
      </c>
      <c r="F874" s="1081">
        <v>138899.51</v>
      </c>
      <c r="G874" s="795">
        <v>104582.65</v>
      </c>
      <c r="H874" s="795">
        <v>0</v>
      </c>
    </row>
    <row r="875" spans="1:8" s="796" customFormat="1" ht="21" customHeight="1" x14ac:dyDescent="0.2">
      <c r="A875" s="797">
        <v>292</v>
      </c>
      <c r="B875" s="798" t="s">
        <v>1549</v>
      </c>
      <c r="C875" s="795">
        <v>53000</v>
      </c>
      <c r="D875" s="795">
        <v>-50709.61</v>
      </c>
      <c r="E875" s="795">
        <v>2290.3899999999994</v>
      </c>
      <c r="F875" s="1081">
        <v>2290.39</v>
      </c>
      <c r="G875" s="795">
        <v>2290.39</v>
      </c>
      <c r="H875" s="795">
        <v>0</v>
      </c>
    </row>
    <row r="876" spans="1:8" s="796" customFormat="1" ht="21" customHeight="1" x14ac:dyDescent="0.2">
      <c r="A876" s="797">
        <v>29201</v>
      </c>
      <c r="B876" s="798" t="s">
        <v>1550</v>
      </c>
      <c r="C876" s="795">
        <v>53000</v>
      </c>
      <c r="D876" s="795">
        <v>-50709.61</v>
      </c>
      <c r="E876" s="795">
        <v>2290.3899999999994</v>
      </c>
      <c r="F876" s="1081">
        <v>2290.39</v>
      </c>
      <c r="G876" s="795">
        <v>2290.39</v>
      </c>
      <c r="H876" s="795">
        <v>0</v>
      </c>
    </row>
    <row r="877" spans="1:8" s="796" customFormat="1" ht="21" customHeight="1" x14ac:dyDescent="0.2">
      <c r="A877" s="797">
        <v>296</v>
      </c>
      <c r="B877" s="798" t="s">
        <v>1553</v>
      </c>
      <c r="C877" s="795">
        <v>413000</v>
      </c>
      <c r="D877" s="795">
        <v>-228452.36</v>
      </c>
      <c r="E877" s="795">
        <v>184547.64</v>
      </c>
      <c r="F877" s="1081">
        <v>176169.55</v>
      </c>
      <c r="G877" s="795">
        <v>149897.9</v>
      </c>
      <c r="H877" s="795">
        <v>8378.0900000000256</v>
      </c>
    </row>
    <row r="878" spans="1:8" s="796" customFormat="1" ht="21" customHeight="1" x14ac:dyDescent="0.2">
      <c r="A878" s="797">
        <v>29601</v>
      </c>
      <c r="B878" s="798" t="s">
        <v>1550</v>
      </c>
      <c r="C878" s="795">
        <v>413000</v>
      </c>
      <c r="D878" s="795">
        <v>-228452.36</v>
      </c>
      <c r="E878" s="795">
        <v>184547.64</v>
      </c>
      <c r="F878" s="1081">
        <v>176169.55</v>
      </c>
      <c r="G878" s="795">
        <v>149897.9</v>
      </c>
      <c r="H878" s="795">
        <v>8378.0900000000256</v>
      </c>
    </row>
    <row r="879" spans="1:8" s="796" customFormat="1" ht="21" customHeight="1" x14ac:dyDescent="0.2">
      <c r="A879" s="797">
        <v>298</v>
      </c>
      <c r="B879" s="798" t="s">
        <v>1555</v>
      </c>
      <c r="C879" s="795">
        <v>350000</v>
      </c>
      <c r="D879" s="795">
        <v>350831.96</v>
      </c>
      <c r="E879" s="795">
        <v>700831.96</v>
      </c>
      <c r="F879" s="1081">
        <v>692323.93</v>
      </c>
      <c r="G879" s="795">
        <v>587557.76</v>
      </c>
      <c r="H879" s="795">
        <v>8508.0299999999115</v>
      </c>
    </row>
    <row r="880" spans="1:8" s="796" customFormat="1" ht="21" customHeight="1" x14ac:dyDescent="0.2">
      <c r="A880" s="797">
        <v>29801</v>
      </c>
      <c r="B880" s="798" t="s">
        <v>1550</v>
      </c>
      <c r="C880" s="795">
        <v>350000</v>
      </c>
      <c r="D880" s="795">
        <v>350831.96</v>
      </c>
      <c r="E880" s="795">
        <v>700831.96</v>
      </c>
      <c r="F880" s="1081">
        <v>692323.93</v>
      </c>
      <c r="G880" s="795">
        <v>587557.76</v>
      </c>
      <c r="H880" s="795">
        <v>8508.0299999999115</v>
      </c>
    </row>
    <row r="881" spans="1:8" s="789" customFormat="1" ht="21" customHeight="1" x14ac:dyDescent="0.2">
      <c r="A881" s="790">
        <v>3000</v>
      </c>
      <c r="B881" s="791" t="s">
        <v>163</v>
      </c>
      <c r="C881" s="792">
        <v>54865676.799999997</v>
      </c>
      <c r="D881" s="792">
        <v>296800.00000000023</v>
      </c>
      <c r="E881" s="792">
        <v>55162476.799999997</v>
      </c>
      <c r="F881" s="1080">
        <v>54787289.390000001</v>
      </c>
      <c r="G881" s="792">
        <v>42311659.710000001</v>
      </c>
      <c r="H881" s="792">
        <v>375187.40999999642</v>
      </c>
    </row>
    <row r="882" spans="1:8" s="796" customFormat="1" ht="21" customHeight="1" x14ac:dyDescent="0.2">
      <c r="A882" s="797">
        <v>3100</v>
      </c>
      <c r="B882" s="798" t="s">
        <v>1556</v>
      </c>
      <c r="C882" s="795">
        <v>25096000</v>
      </c>
      <c r="D882" s="795">
        <v>2542384.4300000002</v>
      </c>
      <c r="E882" s="795">
        <v>27638384.43</v>
      </c>
      <c r="F882" s="1081">
        <v>27799273.489999998</v>
      </c>
      <c r="G882" s="795">
        <v>26619376.02</v>
      </c>
      <c r="H882" s="795">
        <v>-160889.05999999866</v>
      </c>
    </row>
    <row r="883" spans="1:8" s="796" customFormat="1" ht="21" customHeight="1" x14ac:dyDescent="0.2">
      <c r="A883" s="797">
        <v>311</v>
      </c>
      <c r="B883" s="798" t="s">
        <v>170</v>
      </c>
      <c r="C883" s="795">
        <v>25063000</v>
      </c>
      <c r="D883" s="795">
        <v>2553567.35</v>
      </c>
      <c r="E883" s="795">
        <v>27616567.350000001</v>
      </c>
      <c r="F883" s="1081">
        <v>27777456.41</v>
      </c>
      <c r="G883" s="795">
        <v>26604967.809999999</v>
      </c>
      <c r="H883" s="795">
        <v>-160889.05999999866</v>
      </c>
    </row>
    <row r="884" spans="1:8" s="796" customFormat="1" ht="21" customHeight="1" x14ac:dyDescent="0.2">
      <c r="A884" s="797">
        <v>31101</v>
      </c>
      <c r="B884" s="798" t="s">
        <v>1557</v>
      </c>
      <c r="C884" s="795">
        <v>432000</v>
      </c>
      <c r="D884" s="795">
        <v>-61460</v>
      </c>
      <c r="E884" s="795">
        <v>370540</v>
      </c>
      <c r="F884" s="1081">
        <v>427541</v>
      </c>
      <c r="G884" s="795">
        <v>353854</v>
      </c>
      <c r="H884" s="795">
        <v>-57001</v>
      </c>
    </row>
    <row r="885" spans="1:8" s="796" customFormat="1" ht="21" customHeight="1" x14ac:dyDescent="0.2">
      <c r="A885" s="797">
        <v>31104</v>
      </c>
      <c r="B885" s="798" t="s">
        <v>1071</v>
      </c>
      <c r="C885" s="795">
        <v>24631000</v>
      </c>
      <c r="D885" s="795">
        <v>2615027.35</v>
      </c>
      <c r="E885" s="795">
        <v>27246027.350000001</v>
      </c>
      <c r="F885" s="1081">
        <v>27349915.41</v>
      </c>
      <c r="G885" s="795">
        <v>26251113.809999999</v>
      </c>
      <c r="H885" s="795">
        <v>-103888.05999999866</v>
      </c>
    </row>
    <row r="886" spans="1:8" s="796" customFormat="1" ht="21" customHeight="1" x14ac:dyDescent="0.2">
      <c r="A886" s="797">
        <v>314</v>
      </c>
      <c r="B886" s="798" t="s">
        <v>171</v>
      </c>
      <c r="C886" s="795">
        <v>33000</v>
      </c>
      <c r="D886" s="795">
        <v>-11182.92</v>
      </c>
      <c r="E886" s="795">
        <v>21817.08</v>
      </c>
      <c r="F886" s="1081">
        <v>21817.08</v>
      </c>
      <c r="G886" s="795">
        <v>14408.21</v>
      </c>
      <c r="H886" s="795">
        <v>0</v>
      </c>
    </row>
    <row r="887" spans="1:8" s="796" customFormat="1" ht="21" customHeight="1" x14ac:dyDescent="0.2">
      <c r="A887" s="797">
        <v>31401</v>
      </c>
      <c r="B887" s="798" t="s">
        <v>1558</v>
      </c>
      <c r="C887" s="795">
        <v>33000</v>
      </c>
      <c r="D887" s="795">
        <v>-11182.92</v>
      </c>
      <c r="E887" s="795">
        <v>21817.08</v>
      </c>
      <c r="F887" s="1081">
        <v>21817.08</v>
      </c>
      <c r="G887" s="795">
        <v>14408.21</v>
      </c>
      <c r="H887" s="795">
        <v>0</v>
      </c>
    </row>
    <row r="888" spans="1:8" s="796" customFormat="1" ht="21" customHeight="1" x14ac:dyDescent="0.2">
      <c r="A888" s="797">
        <v>3200</v>
      </c>
      <c r="B888" s="798" t="s">
        <v>1562</v>
      </c>
      <c r="C888" s="795">
        <v>3375476.8</v>
      </c>
      <c r="D888" s="795">
        <v>-1358707.55</v>
      </c>
      <c r="E888" s="795">
        <v>2016769.25</v>
      </c>
      <c r="F888" s="1081">
        <v>2016769.25</v>
      </c>
      <c r="G888" s="795">
        <v>1840356.45</v>
      </c>
      <c r="H888" s="795">
        <v>0</v>
      </c>
    </row>
    <row r="889" spans="1:8" s="796" customFormat="1" ht="21" customHeight="1" x14ac:dyDescent="0.2">
      <c r="A889" s="797">
        <v>321</v>
      </c>
      <c r="B889" s="798" t="s">
        <v>174</v>
      </c>
      <c r="C889" s="795">
        <v>516000</v>
      </c>
      <c r="D889" s="795">
        <v>39049.839999999997</v>
      </c>
      <c r="E889" s="795">
        <v>555049.84</v>
      </c>
      <c r="F889" s="1081">
        <v>555049.84</v>
      </c>
      <c r="G889" s="795">
        <v>555049.84</v>
      </c>
      <c r="H889" s="795">
        <v>0</v>
      </c>
    </row>
    <row r="890" spans="1:8" s="796" customFormat="1" ht="21" customHeight="1" x14ac:dyDescent="0.2">
      <c r="A890" s="797">
        <v>32101</v>
      </c>
      <c r="B890" s="798" t="s">
        <v>123</v>
      </c>
      <c r="C890" s="795">
        <v>516000</v>
      </c>
      <c r="D890" s="795">
        <v>39049.839999999997</v>
      </c>
      <c r="E890" s="795">
        <v>555049.84</v>
      </c>
      <c r="F890" s="1081">
        <v>555049.84</v>
      </c>
      <c r="G890" s="795">
        <v>555049.84</v>
      </c>
      <c r="H890" s="795">
        <v>0</v>
      </c>
    </row>
    <row r="891" spans="1:8" s="796" customFormat="1" ht="21" customHeight="1" x14ac:dyDescent="0.2">
      <c r="A891" s="797">
        <v>323</v>
      </c>
      <c r="B891" s="798" t="s">
        <v>1563</v>
      </c>
      <c r="C891" s="795">
        <v>14476.8</v>
      </c>
      <c r="D891" s="795">
        <v>8073.6</v>
      </c>
      <c r="E891" s="795">
        <v>22550.400000000001</v>
      </c>
      <c r="F891" s="1081">
        <v>22550.400000000001</v>
      </c>
      <c r="G891" s="795">
        <v>20137.599999999999</v>
      </c>
      <c r="H891" s="795">
        <v>0</v>
      </c>
    </row>
    <row r="892" spans="1:8" s="796" customFormat="1" ht="21" customHeight="1" x14ac:dyDescent="0.2">
      <c r="A892" s="797">
        <v>32301</v>
      </c>
      <c r="B892" s="798" t="s">
        <v>1564</v>
      </c>
      <c r="C892" s="795">
        <v>14476.8</v>
      </c>
      <c r="D892" s="795">
        <v>8073.6</v>
      </c>
      <c r="E892" s="795">
        <v>22550.400000000001</v>
      </c>
      <c r="F892" s="1081">
        <v>22550.400000000001</v>
      </c>
      <c r="G892" s="795">
        <v>20137.599999999999</v>
      </c>
      <c r="H892" s="795">
        <v>0</v>
      </c>
    </row>
    <row r="893" spans="1:8" s="796" customFormat="1" ht="21" customHeight="1" x14ac:dyDescent="0.2">
      <c r="A893" s="797">
        <v>325</v>
      </c>
      <c r="B893" s="798" t="s">
        <v>1565</v>
      </c>
      <c r="C893" s="795">
        <v>115000</v>
      </c>
      <c r="D893" s="795">
        <v>-90394.99</v>
      </c>
      <c r="E893" s="795">
        <v>24605.009999999995</v>
      </c>
      <c r="F893" s="1081">
        <v>24605.01</v>
      </c>
      <c r="G893" s="795">
        <v>24605.01</v>
      </c>
      <c r="H893" s="795">
        <v>0</v>
      </c>
    </row>
    <row r="894" spans="1:8" s="796" customFormat="1" ht="21" customHeight="1" x14ac:dyDescent="0.2">
      <c r="A894" s="797">
        <v>32501</v>
      </c>
      <c r="B894" s="798" t="s">
        <v>1566</v>
      </c>
      <c r="C894" s="795">
        <v>115000</v>
      </c>
      <c r="D894" s="795">
        <v>-90394.99</v>
      </c>
      <c r="E894" s="795">
        <v>24605.009999999995</v>
      </c>
      <c r="F894" s="1081">
        <v>24605.01</v>
      </c>
      <c r="G894" s="795">
        <v>24605.01</v>
      </c>
      <c r="H894" s="795">
        <v>0</v>
      </c>
    </row>
    <row r="895" spans="1:8" s="796" customFormat="1" ht="21" customHeight="1" x14ac:dyDescent="0.2">
      <c r="A895" s="797">
        <v>326</v>
      </c>
      <c r="B895" s="798" t="s">
        <v>1567</v>
      </c>
      <c r="C895" s="795">
        <v>2730000</v>
      </c>
      <c r="D895" s="795">
        <v>-1315436</v>
      </c>
      <c r="E895" s="795">
        <v>1414564</v>
      </c>
      <c r="F895" s="1081">
        <v>1414564</v>
      </c>
      <c r="G895" s="795">
        <v>1240564</v>
      </c>
      <c r="H895" s="795">
        <v>0</v>
      </c>
    </row>
    <row r="896" spans="1:8" s="796" customFormat="1" ht="21" customHeight="1" x14ac:dyDescent="0.2">
      <c r="A896" s="797">
        <v>32601</v>
      </c>
      <c r="B896" s="798" t="s">
        <v>1568</v>
      </c>
      <c r="C896" s="795">
        <v>2730000</v>
      </c>
      <c r="D896" s="795">
        <v>-1315436</v>
      </c>
      <c r="E896" s="795">
        <v>1414564</v>
      </c>
      <c r="F896" s="1081">
        <v>1414564</v>
      </c>
      <c r="G896" s="795">
        <v>1240564</v>
      </c>
      <c r="H896" s="795">
        <v>0</v>
      </c>
    </row>
    <row r="897" spans="1:8" s="796" customFormat="1" ht="21" customHeight="1" x14ac:dyDescent="0.2">
      <c r="A897" s="797">
        <v>3400</v>
      </c>
      <c r="B897" s="798" t="s">
        <v>1582</v>
      </c>
      <c r="C897" s="795">
        <v>40000</v>
      </c>
      <c r="D897" s="795">
        <v>-40000</v>
      </c>
      <c r="E897" s="795">
        <v>0</v>
      </c>
      <c r="F897" s="1081">
        <v>0</v>
      </c>
      <c r="G897" s="795">
        <v>0</v>
      </c>
      <c r="H897" s="795">
        <v>0</v>
      </c>
    </row>
    <row r="898" spans="1:8" s="796" customFormat="1" ht="21" customHeight="1" x14ac:dyDescent="0.2">
      <c r="A898" s="797">
        <v>347</v>
      </c>
      <c r="B898" s="798" t="s">
        <v>179</v>
      </c>
      <c r="C898" s="795">
        <v>40000</v>
      </c>
      <c r="D898" s="795">
        <v>-40000</v>
      </c>
      <c r="E898" s="795">
        <v>0</v>
      </c>
      <c r="F898" s="1081">
        <v>0</v>
      </c>
      <c r="G898" s="795">
        <v>0</v>
      </c>
      <c r="H898" s="795">
        <v>0</v>
      </c>
    </row>
    <row r="899" spans="1:8" s="796" customFormat="1" ht="21" customHeight="1" x14ac:dyDescent="0.2">
      <c r="A899" s="797">
        <v>34701</v>
      </c>
      <c r="B899" s="798" t="s">
        <v>113</v>
      </c>
      <c r="C899" s="795">
        <v>40000</v>
      </c>
      <c r="D899" s="795">
        <v>-40000</v>
      </c>
      <c r="E899" s="795">
        <v>0</v>
      </c>
      <c r="F899" s="1081">
        <v>0</v>
      </c>
      <c r="G899" s="795">
        <v>0</v>
      </c>
      <c r="H899" s="795">
        <v>0</v>
      </c>
    </row>
    <row r="900" spans="1:8" s="796" customFormat="1" ht="21" customHeight="1" x14ac:dyDescent="0.2">
      <c r="A900" s="797">
        <v>3500</v>
      </c>
      <c r="B900" s="798" t="s">
        <v>1585</v>
      </c>
      <c r="C900" s="795">
        <v>26351200</v>
      </c>
      <c r="D900" s="795">
        <v>-930389.40999999992</v>
      </c>
      <c r="E900" s="795">
        <v>25420810.59</v>
      </c>
      <c r="F900" s="1081">
        <v>24884734.120000001</v>
      </c>
      <c r="G900" s="795">
        <v>13765414.709999999</v>
      </c>
      <c r="H900" s="795">
        <v>536076.46999999881</v>
      </c>
    </row>
    <row r="901" spans="1:8" s="796" customFormat="1" ht="21" customHeight="1" x14ac:dyDescent="0.2">
      <c r="A901" s="797">
        <v>351</v>
      </c>
      <c r="B901" s="798" t="s">
        <v>1586</v>
      </c>
      <c r="C901" s="795">
        <v>90000</v>
      </c>
      <c r="D901" s="795">
        <v>-82204.800000000003</v>
      </c>
      <c r="E901" s="795">
        <v>7795.1999999999971</v>
      </c>
      <c r="F901" s="1081">
        <v>7795.2</v>
      </c>
      <c r="G901" s="795">
        <v>0</v>
      </c>
      <c r="H901" s="795">
        <v>0</v>
      </c>
    </row>
    <row r="902" spans="1:8" s="796" customFormat="1" ht="21" customHeight="1" x14ac:dyDescent="0.2">
      <c r="A902" s="797">
        <v>35101</v>
      </c>
      <c r="B902" s="798" t="s">
        <v>1587</v>
      </c>
      <c r="C902" s="795">
        <v>90000</v>
      </c>
      <c r="D902" s="795">
        <v>-82204.800000000003</v>
      </c>
      <c r="E902" s="795">
        <v>7795.1999999999971</v>
      </c>
      <c r="F902" s="1081">
        <v>7795.2</v>
      </c>
      <c r="G902" s="795">
        <v>0</v>
      </c>
      <c r="H902" s="795">
        <v>0</v>
      </c>
    </row>
    <row r="903" spans="1:8" s="796" customFormat="1" ht="21" customHeight="1" x14ac:dyDescent="0.2">
      <c r="A903" s="797">
        <v>352</v>
      </c>
      <c r="B903" s="798" t="s">
        <v>1590</v>
      </c>
      <c r="C903" s="795">
        <v>3000</v>
      </c>
      <c r="D903" s="795">
        <v>-3000</v>
      </c>
      <c r="E903" s="795">
        <v>0</v>
      </c>
      <c r="F903" s="1081">
        <v>0</v>
      </c>
      <c r="G903" s="795">
        <v>0</v>
      </c>
      <c r="H903" s="795">
        <v>0</v>
      </c>
    </row>
    <row r="904" spans="1:8" s="796" customFormat="1" ht="21" customHeight="1" x14ac:dyDescent="0.2">
      <c r="A904" s="797">
        <v>35201</v>
      </c>
      <c r="B904" s="798" t="s">
        <v>1587</v>
      </c>
      <c r="C904" s="795">
        <v>3000</v>
      </c>
      <c r="D904" s="795">
        <v>-3000</v>
      </c>
      <c r="E904" s="795">
        <v>0</v>
      </c>
      <c r="F904" s="1081">
        <v>0</v>
      </c>
      <c r="G904" s="795">
        <v>0</v>
      </c>
      <c r="H904" s="795">
        <v>0</v>
      </c>
    </row>
    <row r="905" spans="1:8" s="796" customFormat="1" ht="21" customHeight="1" x14ac:dyDescent="0.2">
      <c r="A905" s="797">
        <v>355</v>
      </c>
      <c r="B905" s="798" t="s">
        <v>1592</v>
      </c>
      <c r="C905" s="795">
        <v>223000</v>
      </c>
      <c r="D905" s="795">
        <v>-135375.62</v>
      </c>
      <c r="E905" s="795">
        <v>87624.38</v>
      </c>
      <c r="F905" s="1081">
        <v>87624.38</v>
      </c>
      <c r="G905" s="795">
        <v>86179.02</v>
      </c>
      <c r="H905" s="795">
        <v>0</v>
      </c>
    </row>
    <row r="906" spans="1:8" s="796" customFormat="1" ht="21" customHeight="1" x14ac:dyDescent="0.2">
      <c r="A906" s="797">
        <v>35501</v>
      </c>
      <c r="B906" s="798" t="s">
        <v>1587</v>
      </c>
      <c r="C906" s="795">
        <v>223000</v>
      </c>
      <c r="D906" s="795">
        <v>-135375.62</v>
      </c>
      <c r="E906" s="795">
        <v>87624.38</v>
      </c>
      <c r="F906" s="1081">
        <v>87624.38</v>
      </c>
      <c r="G906" s="795">
        <v>86179.02</v>
      </c>
      <c r="H906" s="795">
        <v>0</v>
      </c>
    </row>
    <row r="907" spans="1:8" s="796" customFormat="1" ht="21" customHeight="1" x14ac:dyDescent="0.2">
      <c r="A907" s="797">
        <v>357</v>
      </c>
      <c r="B907" s="798" t="s">
        <v>1593</v>
      </c>
      <c r="C907" s="795">
        <v>25000</v>
      </c>
      <c r="D907" s="795">
        <v>-13444.99</v>
      </c>
      <c r="E907" s="795">
        <v>11555.01</v>
      </c>
      <c r="F907" s="1081">
        <v>11555.01</v>
      </c>
      <c r="G907" s="795">
        <v>11555.01</v>
      </c>
      <c r="H907" s="795">
        <v>0</v>
      </c>
    </row>
    <row r="908" spans="1:8" s="796" customFormat="1" ht="21" customHeight="1" x14ac:dyDescent="0.2">
      <c r="A908" s="797">
        <v>35701</v>
      </c>
      <c r="B908" s="798" t="s">
        <v>1587</v>
      </c>
      <c r="C908" s="795">
        <v>25000</v>
      </c>
      <c r="D908" s="795">
        <v>-13444.99</v>
      </c>
      <c r="E908" s="795">
        <v>11555.01</v>
      </c>
      <c r="F908" s="1081">
        <v>11555.01</v>
      </c>
      <c r="G908" s="795">
        <v>11555.01</v>
      </c>
      <c r="H908" s="795">
        <v>0</v>
      </c>
    </row>
    <row r="909" spans="1:8" s="796" customFormat="1" ht="21" customHeight="1" x14ac:dyDescent="0.2">
      <c r="A909" s="797">
        <v>358</v>
      </c>
      <c r="B909" s="798" t="s">
        <v>1594</v>
      </c>
      <c r="C909" s="795">
        <v>26000000</v>
      </c>
      <c r="D909" s="795">
        <v>-854364</v>
      </c>
      <c r="E909" s="795">
        <v>25145636</v>
      </c>
      <c r="F909" s="1081">
        <v>24609559.530000001</v>
      </c>
      <c r="G909" s="795">
        <v>13534280.68</v>
      </c>
      <c r="H909" s="795">
        <v>536076.46999999881</v>
      </c>
    </row>
    <row r="910" spans="1:8" s="796" customFormat="1" ht="21" customHeight="1" x14ac:dyDescent="0.2">
      <c r="A910" s="797">
        <v>35801</v>
      </c>
      <c r="B910" s="798" t="s">
        <v>1595</v>
      </c>
      <c r="C910" s="795">
        <v>26000000</v>
      </c>
      <c r="D910" s="795">
        <v>-854364</v>
      </c>
      <c r="E910" s="795">
        <v>25145636</v>
      </c>
      <c r="F910" s="1081">
        <v>24609559.530000001</v>
      </c>
      <c r="G910" s="795">
        <v>13534280.68</v>
      </c>
      <c r="H910" s="795">
        <v>536076.46999999881</v>
      </c>
    </row>
    <row r="911" spans="1:8" s="796" customFormat="1" ht="21" customHeight="1" x14ac:dyDescent="0.2">
      <c r="A911" s="797">
        <v>359</v>
      </c>
      <c r="B911" s="798" t="s">
        <v>1596</v>
      </c>
      <c r="C911" s="795">
        <v>10200</v>
      </c>
      <c r="D911" s="795">
        <v>158000</v>
      </c>
      <c r="E911" s="795">
        <v>168200</v>
      </c>
      <c r="F911" s="1081">
        <v>168200</v>
      </c>
      <c r="G911" s="795">
        <v>133400</v>
      </c>
      <c r="H911" s="795">
        <v>0</v>
      </c>
    </row>
    <row r="912" spans="1:8" s="796" customFormat="1" ht="21" customHeight="1" x14ac:dyDescent="0.2">
      <c r="A912" s="797">
        <v>35901</v>
      </c>
      <c r="B912" s="798" t="s">
        <v>1597</v>
      </c>
      <c r="C912" s="795">
        <v>10200</v>
      </c>
      <c r="D912" s="795">
        <v>158000</v>
      </c>
      <c r="E912" s="795">
        <v>168200</v>
      </c>
      <c r="F912" s="1081">
        <v>168200</v>
      </c>
      <c r="G912" s="795">
        <v>133400</v>
      </c>
      <c r="H912" s="795">
        <v>0</v>
      </c>
    </row>
    <row r="913" spans="1:8" s="796" customFormat="1" ht="21" customHeight="1" x14ac:dyDescent="0.2">
      <c r="A913" s="797">
        <v>3700</v>
      </c>
      <c r="B913" s="798" t="s">
        <v>1607</v>
      </c>
      <c r="C913" s="795">
        <v>3000</v>
      </c>
      <c r="D913" s="795">
        <v>-1708</v>
      </c>
      <c r="E913" s="795">
        <v>1292</v>
      </c>
      <c r="F913" s="1081">
        <v>1292</v>
      </c>
      <c r="G913" s="795">
        <v>1292</v>
      </c>
      <c r="H913" s="795">
        <v>0</v>
      </c>
    </row>
    <row r="914" spans="1:8" s="796" customFormat="1" ht="21" customHeight="1" x14ac:dyDescent="0.2">
      <c r="A914" s="797">
        <v>375</v>
      </c>
      <c r="B914" s="798" t="s">
        <v>1610</v>
      </c>
      <c r="C914" s="795">
        <v>3000</v>
      </c>
      <c r="D914" s="795">
        <v>-1708</v>
      </c>
      <c r="E914" s="795">
        <v>1292</v>
      </c>
      <c r="F914" s="1081">
        <v>1292</v>
      </c>
      <c r="G914" s="795">
        <v>1292</v>
      </c>
      <c r="H914" s="795">
        <v>0</v>
      </c>
    </row>
    <row r="915" spans="1:8" s="796" customFormat="1" ht="21" customHeight="1" x14ac:dyDescent="0.2">
      <c r="A915" s="797">
        <v>37501</v>
      </c>
      <c r="B915" s="798" t="s">
        <v>1611</v>
      </c>
      <c r="C915" s="795">
        <v>0</v>
      </c>
      <c r="D915" s="795">
        <v>640</v>
      </c>
      <c r="E915" s="795">
        <v>640</v>
      </c>
      <c r="F915" s="1081">
        <v>640</v>
      </c>
      <c r="G915" s="795">
        <v>640</v>
      </c>
      <c r="H915" s="795">
        <v>0</v>
      </c>
    </row>
    <row r="916" spans="1:8" s="796" customFormat="1" ht="21" customHeight="1" x14ac:dyDescent="0.2">
      <c r="A916" s="797">
        <v>37502</v>
      </c>
      <c r="B916" s="798" t="s">
        <v>254</v>
      </c>
      <c r="C916" s="795">
        <v>3000</v>
      </c>
      <c r="D916" s="795">
        <v>-2348</v>
      </c>
      <c r="E916" s="795">
        <v>652</v>
      </c>
      <c r="F916" s="1081">
        <v>652</v>
      </c>
      <c r="G916" s="795">
        <v>652</v>
      </c>
      <c r="H916" s="795">
        <v>0</v>
      </c>
    </row>
    <row r="917" spans="1:8" s="796" customFormat="1" ht="21" customHeight="1" x14ac:dyDescent="0.2">
      <c r="A917" s="797">
        <v>3800</v>
      </c>
      <c r="B917" s="798" t="s">
        <v>1613</v>
      </c>
      <c r="C917" s="795">
        <v>0</v>
      </c>
      <c r="D917" s="795">
        <v>85220.53</v>
      </c>
      <c r="E917" s="795">
        <v>85220.53</v>
      </c>
      <c r="F917" s="1081">
        <v>85220.53</v>
      </c>
      <c r="G917" s="795">
        <v>85220.53</v>
      </c>
      <c r="H917" s="795">
        <v>0</v>
      </c>
    </row>
    <row r="918" spans="1:8" s="796" customFormat="1" ht="21" customHeight="1" x14ac:dyDescent="0.2">
      <c r="A918" s="797">
        <v>381</v>
      </c>
      <c r="B918" s="798" t="s">
        <v>298</v>
      </c>
      <c r="C918" s="795">
        <v>0</v>
      </c>
      <c r="D918" s="795">
        <v>85220.53</v>
      </c>
      <c r="E918" s="795">
        <v>85220.53</v>
      </c>
      <c r="F918" s="1081">
        <v>85220.53</v>
      </c>
      <c r="G918" s="795">
        <v>85220.53</v>
      </c>
      <c r="H918" s="795">
        <v>0</v>
      </c>
    </row>
    <row r="919" spans="1:8" s="796" customFormat="1" ht="21" customHeight="1" x14ac:dyDescent="0.2">
      <c r="A919" s="797">
        <v>38101</v>
      </c>
      <c r="B919" s="798" t="s">
        <v>299</v>
      </c>
      <c r="C919" s="795">
        <v>0</v>
      </c>
      <c r="D919" s="795">
        <v>85220.53</v>
      </c>
      <c r="E919" s="795">
        <v>85220.53</v>
      </c>
      <c r="F919" s="1081">
        <v>85220.53</v>
      </c>
      <c r="G919" s="795">
        <v>85220.53</v>
      </c>
      <c r="H919" s="795">
        <v>0</v>
      </c>
    </row>
    <row r="920" spans="1:8" s="789" customFormat="1" ht="21" customHeight="1" x14ac:dyDescent="0.2">
      <c r="A920" s="790">
        <v>4000</v>
      </c>
      <c r="B920" s="791" t="s">
        <v>243</v>
      </c>
      <c r="C920" s="792">
        <v>115257.60000000001</v>
      </c>
      <c r="D920" s="792">
        <v>-103731.84</v>
      </c>
      <c r="E920" s="792">
        <v>11525.760000000009</v>
      </c>
      <c r="F920" s="1080">
        <v>11525.76</v>
      </c>
      <c r="G920" s="792">
        <v>11525.76</v>
      </c>
      <c r="H920" s="792">
        <v>0</v>
      </c>
    </row>
    <row r="921" spans="1:8" s="796" customFormat="1" ht="21" customHeight="1" x14ac:dyDescent="0.2">
      <c r="A921" s="797">
        <v>4400</v>
      </c>
      <c r="B921" s="798" t="s">
        <v>310</v>
      </c>
      <c r="C921" s="795">
        <v>115257.60000000001</v>
      </c>
      <c r="D921" s="795">
        <v>-103731.84</v>
      </c>
      <c r="E921" s="795">
        <v>11525.760000000009</v>
      </c>
      <c r="F921" s="1081">
        <v>11525.76</v>
      </c>
      <c r="G921" s="795">
        <v>11525.76</v>
      </c>
      <c r="H921" s="795">
        <v>0</v>
      </c>
    </row>
    <row r="922" spans="1:8" s="796" customFormat="1" ht="21" customHeight="1" x14ac:dyDescent="0.2">
      <c r="A922" s="797">
        <v>442</v>
      </c>
      <c r="B922" s="798" t="s">
        <v>1626</v>
      </c>
      <c r="C922" s="795">
        <v>115257.60000000001</v>
      </c>
      <c r="D922" s="795">
        <v>-103731.84</v>
      </c>
      <c r="E922" s="795">
        <v>11525.760000000009</v>
      </c>
      <c r="F922" s="1081">
        <v>11525.76</v>
      </c>
      <c r="G922" s="795">
        <v>11525.76</v>
      </c>
      <c r="H922" s="795">
        <v>0</v>
      </c>
    </row>
    <row r="923" spans="1:8" s="796" customFormat="1" ht="21" customHeight="1" x14ac:dyDescent="0.2">
      <c r="A923" s="797">
        <v>44201</v>
      </c>
      <c r="B923" s="798" t="s">
        <v>219</v>
      </c>
      <c r="C923" s="795">
        <v>115257.60000000001</v>
      </c>
      <c r="D923" s="795">
        <v>-103731.84</v>
      </c>
      <c r="E923" s="795">
        <v>11525.760000000009</v>
      </c>
      <c r="F923" s="1081">
        <v>11525.76</v>
      </c>
      <c r="G923" s="795">
        <v>11525.76</v>
      </c>
      <c r="H923" s="795">
        <v>0</v>
      </c>
    </row>
    <row r="924" spans="1:8" s="789" customFormat="1" ht="21" customHeight="1" x14ac:dyDescent="0.2">
      <c r="A924" s="790">
        <v>5000</v>
      </c>
      <c r="B924" s="791" t="s">
        <v>244</v>
      </c>
      <c r="C924" s="792">
        <v>40000</v>
      </c>
      <c r="D924" s="792">
        <v>-40000</v>
      </c>
      <c r="E924" s="792">
        <v>0</v>
      </c>
      <c r="F924" s="1080">
        <v>0</v>
      </c>
      <c r="G924" s="792">
        <v>0</v>
      </c>
      <c r="H924" s="792">
        <v>0</v>
      </c>
    </row>
    <row r="925" spans="1:8" s="796" customFormat="1" ht="21" customHeight="1" x14ac:dyDescent="0.2">
      <c r="A925" s="797">
        <v>5600</v>
      </c>
      <c r="B925" s="798" t="s">
        <v>35</v>
      </c>
      <c r="C925" s="795">
        <v>40000</v>
      </c>
      <c r="D925" s="795">
        <v>-40000</v>
      </c>
      <c r="E925" s="795">
        <v>0</v>
      </c>
      <c r="F925" s="1081">
        <v>0</v>
      </c>
      <c r="G925" s="795">
        <v>0</v>
      </c>
      <c r="H925" s="795">
        <v>0</v>
      </c>
    </row>
    <row r="926" spans="1:8" s="796" customFormat="1" ht="21" customHeight="1" x14ac:dyDescent="0.2">
      <c r="A926" s="797">
        <v>567</v>
      </c>
      <c r="B926" s="798" t="s">
        <v>260</v>
      </c>
      <c r="C926" s="795">
        <v>40000</v>
      </c>
      <c r="D926" s="795">
        <v>-40000</v>
      </c>
      <c r="E926" s="795">
        <v>0</v>
      </c>
      <c r="F926" s="1081">
        <v>0</v>
      </c>
      <c r="G926" s="795">
        <v>0</v>
      </c>
      <c r="H926" s="795">
        <v>0</v>
      </c>
    </row>
    <row r="927" spans="1:8" s="796" customFormat="1" ht="21" customHeight="1" x14ac:dyDescent="0.2">
      <c r="A927" s="797">
        <v>56701</v>
      </c>
      <c r="B927" s="798" t="s">
        <v>224</v>
      </c>
      <c r="C927" s="795">
        <v>40000</v>
      </c>
      <c r="D927" s="795">
        <v>-40000</v>
      </c>
      <c r="E927" s="795">
        <v>0</v>
      </c>
      <c r="F927" s="1081">
        <v>0</v>
      </c>
      <c r="G927" s="795">
        <v>0</v>
      </c>
      <c r="H927" s="795">
        <v>0</v>
      </c>
    </row>
    <row r="928" spans="1:8" s="796" customFormat="1" ht="21" customHeight="1" x14ac:dyDescent="0.2">
      <c r="A928" s="799"/>
      <c r="B928" s="800" t="s">
        <v>1672</v>
      </c>
      <c r="C928" s="801">
        <v>82472137.659999996</v>
      </c>
      <c r="D928" s="801">
        <v>869097.36</v>
      </c>
      <c r="E928" s="801">
        <v>83341235.019999996</v>
      </c>
      <c r="F928" s="1079">
        <v>82949161.489999995</v>
      </c>
      <c r="G928" s="801">
        <v>68589801.920000002</v>
      </c>
      <c r="H928" s="801">
        <v>392073.53000000119</v>
      </c>
    </row>
    <row r="929" spans="1:8" s="789" customFormat="1" ht="21" customHeight="1" x14ac:dyDescent="0.2">
      <c r="A929" s="786" t="s">
        <v>1695</v>
      </c>
      <c r="B929" s="787"/>
      <c r="C929" s="788"/>
      <c r="D929" s="788"/>
      <c r="E929" s="788"/>
      <c r="F929" s="1079"/>
      <c r="G929" s="788"/>
      <c r="H929" s="788">
        <v>1</v>
      </c>
    </row>
    <row r="930" spans="1:8" s="789" customFormat="1" ht="21" customHeight="1" x14ac:dyDescent="0.2">
      <c r="A930" s="790">
        <v>1000</v>
      </c>
      <c r="B930" s="791" t="s">
        <v>92</v>
      </c>
      <c r="C930" s="792">
        <v>16653758.920000002</v>
      </c>
      <c r="D930" s="792">
        <v>1626388.05</v>
      </c>
      <c r="E930" s="792">
        <v>18280146.969999999</v>
      </c>
      <c r="F930" s="1080">
        <v>18280146.969999999</v>
      </c>
      <c r="G930" s="792">
        <v>17465279.43</v>
      </c>
      <c r="H930" s="792">
        <v>0</v>
      </c>
    </row>
    <row r="931" spans="1:8" s="796" customFormat="1" ht="21" customHeight="1" x14ac:dyDescent="0.2">
      <c r="A931" s="797">
        <v>1100</v>
      </c>
      <c r="B931" s="798" t="s">
        <v>1491</v>
      </c>
      <c r="C931" s="795">
        <v>8344683</v>
      </c>
      <c r="D931" s="795">
        <v>266527.58</v>
      </c>
      <c r="E931" s="795">
        <v>8611210.5800000001</v>
      </c>
      <c r="F931" s="1081">
        <v>8611210.5800000001</v>
      </c>
      <c r="G931" s="795">
        <v>8529039.2200000007</v>
      </c>
      <c r="H931" s="795">
        <v>0</v>
      </c>
    </row>
    <row r="932" spans="1:8" s="796" customFormat="1" ht="21" customHeight="1" x14ac:dyDescent="0.2">
      <c r="A932" s="797">
        <v>113</v>
      </c>
      <c r="B932" s="798" t="s">
        <v>283</v>
      </c>
      <c r="C932" s="795">
        <v>8344683</v>
      </c>
      <c r="D932" s="795">
        <v>266527.58</v>
      </c>
      <c r="E932" s="795">
        <v>8611210.5800000001</v>
      </c>
      <c r="F932" s="1081">
        <v>8611210.5800000001</v>
      </c>
      <c r="G932" s="795">
        <v>8529039.2200000007</v>
      </c>
      <c r="H932" s="795">
        <v>0</v>
      </c>
    </row>
    <row r="933" spans="1:8" s="796" customFormat="1" ht="21" customHeight="1" x14ac:dyDescent="0.2">
      <c r="A933" s="797">
        <v>11301</v>
      </c>
      <c r="B933" s="798" t="s">
        <v>247</v>
      </c>
      <c r="C933" s="795">
        <v>8344683</v>
      </c>
      <c r="D933" s="795">
        <v>266527.58</v>
      </c>
      <c r="E933" s="795">
        <v>8611210.5800000001</v>
      </c>
      <c r="F933" s="1081">
        <v>8611210.5800000001</v>
      </c>
      <c r="G933" s="795">
        <v>8529039.2200000007</v>
      </c>
      <c r="H933" s="795">
        <v>0</v>
      </c>
    </row>
    <row r="934" spans="1:8" s="796" customFormat="1" ht="21" customHeight="1" x14ac:dyDescent="0.2">
      <c r="A934" s="797">
        <v>1200</v>
      </c>
      <c r="B934" s="798" t="s">
        <v>1492</v>
      </c>
      <c r="C934" s="795">
        <v>1271314.48</v>
      </c>
      <c r="D934" s="795">
        <v>349565.38</v>
      </c>
      <c r="E934" s="795">
        <v>1620879.86</v>
      </c>
      <c r="F934" s="1081">
        <v>1620879.86</v>
      </c>
      <c r="G934" s="795">
        <v>1574132.98</v>
      </c>
      <c r="H934" s="795">
        <v>0</v>
      </c>
    </row>
    <row r="935" spans="1:8" s="796" customFormat="1" ht="21" customHeight="1" x14ac:dyDescent="0.2">
      <c r="A935" s="797">
        <v>121</v>
      </c>
      <c r="B935" s="798" t="s">
        <v>284</v>
      </c>
      <c r="C935" s="795">
        <v>189258.48</v>
      </c>
      <c r="D935" s="795">
        <v>-69.41</v>
      </c>
      <c r="E935" s="795">
        <v>189189.07</v>
      </c>
      <c r="F935" s="1081">
        <v>189189.07</v>
      </c>
      <c r="G935" s="795">
        <v>189189.07</v>
      </c>
      <c r="H935" s="795">
        <v>0</v>
      </c>
    </row>
    <row r="936" spans="1:8" s="796" customFormat="1" ht="21" customHeight="1" x14ac:dyDescent="0.2">
      <c r="A936" s="797">
        <v>12102</v>
      </c>
      <c r="B936" s="798" t="s">
        <v>1493</v>
      </c>
      <c r="C936" s="795">
        <v>189258.48</v>
      </c>
      <c r="D936" s="795">
        <v>-69.41</v>
      </c>
      <c r="E936" s="795">
        <v>189189.07</v>
      </c>
      <c r="F936" s="1081">
        <v>189189.07</v>
      </c>
      <c r="G936" s="795">
        <v>189189.07</v>
      </c>
      <c r="H936" s="795">
        <v>0</v>
      </c>
    </row>
    <row r="937" spans="1:8" s="796" customFormat="1" ht="21" customHeight="1" x14ac:dyDescent="0.2">
      <c r="A937" s="797">
        <v>122</v>
      </c>
      <c r="B937" s="798" t="s">
        <v>285</v>
      </c>
      <c r="C937" s="795">
        <v>1082056</v>
      </c>
      <c r="D937" s="795">
        <v>349634.79</v>
      </c>
      <c r="E937" s="795">
        <v>1431690.79</v>
      </c>
      <c r="F937" s="1081">
        <v>1431690.79</v>
      </c>
      <c r="G937" s="795">
        <v>1384943.91</v>
      </c>
      <c r="H937" s="795">
        <v>0</v>
      </c>
    </row>
    <row r="938" spans="1:8" s="796" customFormat="1" ht="21" customHeight="1" x14ac:dyDescent="0.2">
      <c r="A938" s="797">
        <v>12201</v>
      </c>
      <c r="B938" s="798" t="s">
        <v>1494</v>
      </c>
      <c r="C938" s="795">
        <v>1082056</v>
      </c>
      <c r="D938" s="795">
        <v>349634.79</v>
      </c>
      <c r="E938" s="795">
        <v>1431690.79</v>
      </c>
      <c r="F938" s="1081">
        <v>1431690.79</v>
      </c>
      <c r="G938" s="795">
        <v>1384943.91</v>
      </c>
      <c r="H938" s="795">
        <v>0</v>
      </c>
    </row>
    <row r="939" spans="1:8" s="796" customFormat="1" ht="21" customHeight="1" x14ac:dyDescent="0.2">
      <c r="A939" s="797">
        <v>1300</v>
      </c>
      <c r="B939" s="798" t="s">
        <v>1495</v>
      </c>
      <c r="C939" s="795">
        <v>3412026.96</v>
      </c>
      <c r="D939" s="795">
        <v>1022386.41</v>
      </c>
      <c r="E939" s="795">
        <v>4434413.37</v>
      </c>
      <c r="F939" s="1081">
        <v>4434413.37</v>
      </c>
      <c r="G939" s="795">
        <v>3820499.83</v>
      </c>
      <c r="H939" s="795">
        <v>0</v>
      </c>
    </row>
    <row r="940" spans="1:8" s="796" customFormat="1" ht="21" customHeight="1" x14ac:dyDescent="0.2">
      <c r="A940" s="797">
        <v>131</v>
      </c>
      <c r="B940" s="798" t="s">
        <v>1496</v>
      </c>
      <c r="C940" s="795">
        <v>834476</v>
      </c>
      <c r="D940" s="795">
        <v>-41241.65</v>
      </c>
      <c r="E940" s="795">
        <v>793234.35</v>
      </c>
      <c r="F940" s="1081">
        <v>793234.35</v>
      </c>
      <c r="G940" s="795">
        <v>793234.35</v>
      </c>
      <c r="H940" s="795">
        <v>0</v>
      </c>
    </row>
    <row r="941" spans="1:8" s="796" customFormat="1" ht="21" customHeight="1" x14ac:dyDescent="0.2">
      <c r="A941" s="797">
        <v>13101</v>
      </c>
      <c r="B941" s="798" t="s">
        <v>1497</v>
      </c>
      <c r="C941" s="795">
        <v>834476</v>
      </c>
      <c r="D941" s="795">
        <v>-41241.65</v>
      </c>
      <c r="E941" s="795">
        <v>793234.35</v>
      </c>
      <c r="F941" s="1081">
        <v>793234.35</v>
      </c>
      <c r="G941" s="795">
        <v>793234.35</v>
      </c>
      <c r="H941" s="795">
        <v>0</v>
      </c>
    </row>
    <row r="942" spans="1:8" s="796" customFormat="1" ht="21" customHeight="1" x14ac:dyDescent="0.2">
      <c r="A942" s="797">
        <v>132</v>
      </c>
      <c r="B942" s="798" t="s">
        <v>1498</v>
      </c>
      <c r="C942" s="795">
        <v>1724590.96</v>
      </c>
      <c r="D942" s="795">
        <v>378183.14</v>
      </c>
      <c r="E942" s="795">
        <v>2102774.1</v>
      </c>
      <c r="F942" s="1081">
        <v>2102774.1</v>
      </c>
      <c r="G942" s="795">
        <v>1488860.56</v>
      </c>
      <c r="H942" s="795">
        <v>0</v>
      </c>
    </row>
    <row r="943" spans="1:8" s="796" customFormat="1" ht="21" customHeight="1" x14ac:dyDescent="0.2">
      <c r="A943" s="797">
        <v>13201</v>
      </c>
      <c r="B943" s="798" t="s">
        <v>1499</v>
      </c>
      <c r="C943" s="795">
        <v>307865.96000000002</v>
      </c>
      <c r="D943" s="795">
        <v>251980.81</v>
      </c>
      <c r="E943" s="795">
        <v>559846.77</v>
      </c>
      <c r="F943" s="1081">
        <v>559846.77</v>
      </c>
      <c r="G943" s="795">
        <v>559846.77</v>
      </c>
      <c r="H943" s="795">
        <v>0</v>
      </c>
    </row>
    <row r="944" spans="1:8" s="796" customFormat="1" ht="21" customHeight="1" x14ac:dyDescent="0.2">
      <c r="A944" s="797">
        <v>13202</v>
      </c>
      <c r="B944" s="798" t="s">
        <v>1500</v>
      </c>
      <c r="C944" s="795">
        <v>1416725</v>
      </c>
      <c r="D944" s="795">
        <v>126202.33</v>
      </c>
      <c r="E944" s="795">
        <v>1542927.33</v>
      </c>
      <c r="F944" s="1081">
        <v>1542927.33</v>
      </c>
      <c r="G944" s="795">
        <v>929013.79</v>
      </c>
      <c r="H944" s="795">
        <v>0</v>
      </c>
    </row>
    <row r="945" spans="1:8" s="796" customFormat="1" ht="21" customHeight="1" x14ac:dyDescent="0.2">
      <c r="A945" s="797">
        <v>133</v>
      </c>
      <c r="B945" s="798" t="s">
        <v>286</v>
      </c>
      <c r="C945" s="795">
        <v>840000</v>
      </c>
      <c r="D945" s="795">
        <v>698404.92</v>
      </c>
      <c r="E945" s="795">
        <v>1538404.92</v>
      </c>
      <c r="F945" s="1081">
        <v>1538404.92</v>
      </c>
      <c r="G945" s="795">
        <v>1538404.92</v>
      </c>
      <c r="H945" s="795">
        <v>0</v>
      </c>
    </row>
    <row r="946" spans="1:8" s="796" customFormat="1" ht="21" customHeight="1" x14ac:dyDescent="0.2">
      <c r="A946" s="797">
        <v>13301</v>
      </c>
      <c r="B946" s="798" t="s">
        <v>1501</v>
      </c>
      <c r="C946" s="795">
        <v>840000</v>
      </c>
      <c r="D946" s="795">
        <v>698404.92</v>
      </c>
      <c r="E946" s="795">
        <v>1538404.92</v>
      </c>
      <c r="F946" s="1081">
        <v>1538404.92</v>
      </c>
      <c r="G946" s="795">
        <v>1538404.92</v>
      </c>
      <c r="H946" s="795">
        <v>0</v>
      </c>
    </row>
    <row r="947" spans="1:8" s="796" customFormat="1" ht="21" customHeight="1" x14ac:dyDescent="0.2">
      <c r="A947" s="797">
        <v>134</v>
      </c>
      <c r="B947" s="798" t="s">
        <v>296</v>
      </c>
      <c r="C947" s="795">
        <v>12960</v>
      </c>
      <c r="D947" s="795">
        <v>-12960</v>
      </c>
      <c r="E947" s="795">
        <v>0</v>
      </c>
      <c r="F947" s="1081">
        <v>0</v>
      </c>
      <c r="G947" s="795">
        <v>0</v>
      </c>
      <c r="H947" s="795">
        <v>0</v>
      </c>
    </row>
    <row r="948" spans="1:8" s="796" customFormat="1" ht="21" customHeight="1" x14ac:dyDescent="0.2">
      <c r="A948" s="797">
        <v>13403</v>
      </c>
      <c r="B948" s="798" t="s">
        <v>1502</v>
      </c>
      <c r="C948" s="795">
        <v>12960</v>
      </c>
      <c r="D948" s="795">
        <v>-12960</v>
      </c>
      <c r="E948" s="795">
        <v>0</v>
      </c>
      <c r="F948" s="1081">
        <v>0</v>
      </c>
      <c r="G948" s="795">
        <v>0</v>
      </c>
      <c r="H948" s="795">
        <v>0</v>
      </c>
    </row>
    <row r="949" spans="1:8" s="796" customFormat="1" ht="21" customHeight="1" x14ac:dyDescent="0.2">
      <c r="A949" s="797">
        <v>1400</v>
      </c>
      <c r="B949" s="798" t="s">
        <v>1504</v>
      </c>
      <c r="C949" s="795">
        <v>3440757</v>
      </c>
      <c r="D949" s="795">
        <v>0</v>
      </c>
      <c r="E949" s="795">
        <v>3440757</v>
      </c>
      <c r="F949" s="1081">
        <v>3440757</v>
      </c>
      <c r="G949" s="795">
        <v>3440757</v>
      </c>
      <c r="H949" s="795">
        <v>0</v>
      </c>
    </row>
    <row r="950" spans="1:8" s="796" customFormat="1" ht="21" customHeight="1" x14ac:dyDescent="0.2">
      <c r="A950" s="797">
        <v>141</v>
      </c>
      <c r="B950" s="798" t="s">
        <v>112</v>
      </c>
      <c r="C950" s="795">
        <v>3440757</v>
      </c>
      <c r="D950" s="795">
        <v>0</v>
      </c>
      <c r="E950" s="795">
        <v>3440757</v>
      </c>
      <c r="F950" s="1081">
        <v>3440757</v>
      </c>
      <c r="G950" s="795">
        <v>3440757</v>
      </c>
      <c r="H950" s="795">
        <v>0</v>
      </c>
    </row>
    <row r="951" spans="1:8" s="796" customFormat="1" ht="21" customHeight="1" x14ac:dyDescent="0.2">
      <c r="A951" s="797">
        <v>14101</v>
      </c>
      <c r="B951" s="798" t="s">
        <v>1505</v>
      </c>
      <c r="C951" s="795">
        <v>3440757</v>
      </c>
      <c r="D951" s="795">
        <v>0</v>
      </c>
      <c r="E951" s="795">
        <v>3440757</v>
      </c>
      <c r="F951" s="1081">
        <v>3440757</v>
      </c>
      <c r="G951" s="795">
        <v>3440757</v>
      </c>
      <c r="H951" s="795">
        <v>0</v>
      </c>
    </row>
    <row r="952" spans="1:8" s="796" customFormat="1" ht="21" customHeight="1" x14ac:dyDescent="0.2">
      <c r="A952" s="797">
        <v>1500</v>
      </c>
      <c r="B952" s="798" t="s">
        <v>1507</v>
      </c>
      <c r="C952" s="795">
        <v>184977.47999999998</v>
      </c>
      <c r="D952" s="795">
        <v>-12091.32</v>
      </c>
      <c r="E952" s="795">
        <v>172886.16</v>
      </c>
      <c r="F952" s="1081">
        <v>172886.16</v>
      </c>
      <c r="G952" s="795">
        <v>100850.4</v>
      </c>
      <c r="H952" s="795">
        <v>0</v>
      </c>
    </row>
    <row r="953" spans="1:8" s="796" customFormat="1" ht="21" customHeight="1" x14ac:dyDescent="0.2">
      <c r="A953" s="797">
        <v>154</v>
      </c>
      <c r="B953" s="798" t="s">
        <v>288</v>
      </c>
      <c r="C953" s="795">
        <v>184977.47999999998</v>
      </c>
      <c r="D953" s="795">
        <v>-12091.32</v>
      </c>
      <c r="E953" s="795">
        <v>172886.16</v>
      </c>
      <c r="F953" s="1081">
        <v>172886.16</v>
      </c>
      <c r="G953" s="795">
        <v>100850.4</v>
      </c>
      <c r="H953" s="795">
        <v>0</v>
      </c>
    </row>
    <row r="954" spans="1:8" s="796" customFormat="1" ht="21" customHeight="1" x14ac:dyDescent="0.2">
      <c r="A954" s="797">
        <v>15409</v>
      </c>
      <c r="B954" s="798" t="s">
        <v>270</v>
      </c>
      <c r="C954" s="795">
        <v>172886.39999999999</v>
      </c>
      <c r="D954" s="795">
        <v>-0.24000000000001601</v>
      </c>
      <c r="E954" s="795">
        <v>172886.16</v>
      </c>
      <c r="F954" s="1081">
        <v>172886.16</v>
      </c>
      <c r="G954" s="795">
        <v>100850.4</v>
      </c>
      <c r="H954" s="795">
        <v>0</v>
      </c>
    </row>
    <row r="955" spans="1:8" s="796" customFormat="1" ht="21" customHeight="1" x14ac:dyDescent="0.2">
      <c r="A955" s="797">
        <v>15416</v>
      </c>
      <c r="B955" s="798" t="s">
        <v>1508</v>
      </c>
      <c r="C955" s="795">
        <v>12091.08</v>
      </c>
      <c r="D955" s="795">
        <v>-12091.08</v>
      </c>
      <c r="E955" s="795">
        <v>0</v>
      </c>
      <c r="F955" s="1081">
        <v>0</v>
      </c>
      <c r="G955" s="795">
        <v>0</v>
      </c>
      <c r="H955" s="795">
        <v>0</v>
      </c>
    </row>
    <row r="956" spans="1:8" s="789" customFormat="1" ht="21" customHeight="1" x14ac:dyDescent="0.2">
      <c r="A956" s="790">
        <v>2000</v>
      </c>
      <c r="B956" s="791" t="s">
        <v>162</v>
      </c>
      <c r="C956" s="792">
        <v>1821539.6</v>
      </c>
      <c r="D956" s="792">
        <v>115019.36</v>
      </c>
      <c r="E956" s="792">
        <v>1936558.96</v>
      </c>
      <c r="F956" s="1080">
        <v>1935576.61</v>
      </c>
      <c r="G956" s="792">
        <v>1742607.7300000002</v>
      </c>
      <c r="H956" s="792">
        <v>982.3499999998603</v>
      </c>
    </row>
    <row r="957" spans="1:8" s="796" customFormat="1" ht="21" customHeight="1" x14ac:dyDescent="0.2">
      <c r="A957" s="797">
        <v>2100</v>
      </c>
      <c r="B957" s="798" t="s">
        <v>1509</v>
      </c>
      <c r="C957" s="795">
        <v>179500</v>
      </c>
      <c r="D957" s="795">
        <v>-16650.41</v>
      </c>
      <c r="E957" s="795">
        <v>162849.59</v>
      </c>
      <c r="F957" s="1081">
        <v>162849.59</v>
      </c>
      <c r="G957" s="795">
        <v>152929.26999999999</v>
      </c>
      <c r="H957" s="795">
        <v>0</v>
      </c>
    </row>
    <row r="958" spans="1:8" s="796" customFormat="1" ht="21" customHeight="1" x14ac:dyDescent="0.2">
      <c r="A958" s="797">
        <v>211</v>
      </c>
      <c r="B958" s="798" t="s">
        <v>1510</v>
      </c>
      <c r="C958" s="795">
        <v>90000</v>
      </c>
      <c r="D958" s="795">
        <v>20352.93</v>
      </c>
      <c r="E958" s="795">
        <v>110352.93</v>
      </c>
      <c r="F958" s="1081">
        <v>110352.93</v>
      </c>
      <c r="G958" s="795">
        <v>107972.61</v>
      </c>
      <c r="H958" s="795">
        <v>0</v>
      </c>
    </row>
    <row r="959" spans="1:8" s="796" customFormat="1" ht="21" customHeight="1" x14ac:dyDescent="0.2">
      <c r="A959" s="797">
        <v>21101</v>
      </c>
      <c r="B959" s="798" t="s">
        <v>1511</v>
      </c>
      <c r="C959" s="795">
        <v>90000</v>
      </c>
      <c r="D959" s="795">
        <v>20352.93</v>
      </c>
      <c r="E959" s="795">
        <v>110352.93</v>
      </c>
      <c r="F959" s="1081">
        <v>110352.93</v>
      </c>
      <c r="G959" s="795">
        <v>107972.61</v>
      </c>
      <c r="H959" s="795">
        <v>0</v>
      </c>
    </row>
    <row r="960" spans="1:8" s="796" customFormat="1" ht="21" customHeight="1" x14ac:dyDescent="0.2">
      <c r="A960" s="797">
        <v>212</v>
      </c>
      <c r="B960" s="798" t="s">
        <v>1512</v>
      </c>
      <c r="C960" s="795">
        <v>59000</v>
      </c>
      <c r="D960" s="795">
        <v>-20161</v>
      </c>
      <c r="E960" s="795">
        <v>38839</v>
      </c>
      <c r="F960" s="1081">
        <v>38839</v>
      </c>
      <c r="G960" s="795">
        <v>31299</v>
      </c>
      <c r="H960" s="795">
        <v>0</v>
      </c>
    </row>
    <row r="961" spans="1:8" s="796" customFormat="1" ht="21" customHeight="1" x14ac:dyDescent="0.2">
      <c r="A961" s="797">
        <v>21201</v>
      </c>
      <c r="B961" s="798" t="s">
        <v>1513</v>
      </c>
      <c r="C961" s="795">
        <v>59000</v>
      </c>
      <c r="D961" s="795">
        <v>-20161</v>
      </c>
      <c r="E961" s="795">
        <v>38839</v>
      </c>
      <c r="F961" s="1081">
        <v>38839</v>
      </c>
      <c r="G961" s="795">
        <v>31299</v>
      </c>
      <c r="H961" s="795">
        <v>0</v>
      </c>
    </row>
    <row r="962" spans="1:8" s="796" customFormat="1" ht="21" customHeight="1" x14ac:dyDescent="0.2">
      <c r="A962" s="797">
        <v>216</v>
      </c>
      <c r="B962" s="798" t="s">
        <v>289</v>
      </c>
      <c r="C962" s="795">
        <v>30500</v>
      </c>
      <c r="D962" s="795">
        <v>-16842.34</v>
      </c>
      <c r="E962" s="795">
        <v>13657.66</v>
      </c>
      <c r="F962" s="1081">
        <v>13657.66</v>
      </c>
      <c r="G962" s="795">
        <v>13657.66</v>
      </c>
      <c r="H962" s="795">
        <v>0</v>
      </c>
    </row>
    <row r="963" spans="1:8" s="796" customFormat="1" ht="21" customHeight="1" x14ac:dyDescent="0.2">
      <c r="A963" s="797">
        <v>21601</v>
      </c>
      <c r="B963" s="798" t="s">
        <v>115</v>
      </c>
      <c r="C963" s="795">
        <v>30500</v>
      </c>
      <c r="D963" s="795">
        <v>-16842.34</v>
      </c>
      <c r="E963" s="795">
        <v>13657.66</v>
      </c>
      <c r="F963" s="1081">
        <v>13657.66</v>
      </c>
      <c r="G963" s="795">
        <v>13657.66</v>
      </c>
      <c r="H963" s="795">
        <v>0</v>
      </c>
    </row>
    <row r="964" spans="1:8" s="796" customFormat="1" ht="21" customHeight="1" x14ac:dyDescent="0.2">
      <c r="A964" s="797">
        <v>2200</v>
      </c>
      <c r="B964" s="798" t="s">
        <v>1516</v>
      </c>
      <c r="C964" s="795">
        <v>27900</v>
      </c>
      <c r="D964" s="795">
        <v>15234.68</v>
      </c>
      <c r="E964" s="795">
        <v>43134.68</v>
      </c>
      <c r="F964" s="1081">
        <v>43134.68</v>
      </c>
      <c r="G964" s="795">
        <v>38313.81</v>
      </c>
      <c r="H964" s="795">
        <v>0</v>
      </c>
    </row>
    <row r="965" spans="1:8" s="796" customFormat="1" ht="21" customHeight="1" x14ac:dyDescent="0.2">
      <c r="A965" s="797">
        <v>221</v>
      </c>
      <c r="B965" s="798" t="s">
        <v>1517</v>
      </c>
      <c r="C965" s="795">
        <v>26700</v>
      </c>
      <c r="D965" s="795">
        <v>16341.18</v>
      </c>
      <c r="E965" s="795">
        <v>43041.18</v>
      </c>
      <c r="F965" s="1081">
        <v>43041.18</v>
      </c>
      <c r="G965" s="795">
        <v>38220.31</v>
      </c>
      <c r="H965" s="795">
        <v>0</v>
      </c>
    </row>
    <row r="966" spans="1:8" s="796" customFormat="1" ht="21" customHeight="1" x14ac:dyDescent="0.2">
      <c r="A966" s="797">
        <v>22101</v>
      </c>
      <c r="B966" s="798" t="s">
        <v>1518</v>
      </c>
      <c r="C966" s="795">
        <v>18000</v>
      </c>
      <c r="D966" s="795">
        <v>-2160.8200000000002</v>
      </c>
      <c r="E966" s="795">
        <v>15839.18</v>
      </c>
      <c r="F966" s="1081">
        <v>15839.18</v>
      </c>
      <c r="G966" s="795">
        <v>12796.31</v>
      </c>
      <c r="H966" s="795">
        <v>0</v>
      </c>
    </row>
    <row r="967" spans="1:8" s="796" customFormat="1" ht="21" customHeight="1" x14ac:dyDescent="0.2">
      <c r="A967" s="797">
        <v>22106</v>
      </c>
      <c r="B967" s="798" t="s">
        <v>1520</v>
      </c>
      <c r="C967" s="795">
        <v>8700</v>
      </c>
      <c r="D967" s="795">
        <v>18502</v>
      </c>
      <c r="E967" s="795">
        <v>27202</v>
      </c>
      <c r="F967" s="1081">
        <v>27202</v>
      </c>
      <c r="G967" s="795">
        <v>25424</v>
      </c>
      <c r="H967" s="795">
        <v>0</v>
      </c>
    </row>
    <row r="968" spans="1:8" s="796" customFormat="1" ht="21" customHeight="1" x14ac:dyDescent="0.2">
      <c r="A968" s="797">
        <v>223</v>
      </c>
      <c r="B968" s="798" t="s">
        <v>1523</v>
      </c>
      <c r="C968" s="795">
        <v>1200</v>
      </c>
      <c r="D968" s="795">
        <v>-1106.5</v>
      </c>
      <c r="E968" s="795">
        <v>93.5</v>
      </c>
      <c r="F968" s="1081">
        <v>93.5</v>
      </c>
      <c r="G968" s="795">
        <v>93.5</v>
      </c>
      <c r="H968" s="795">
        <v>0</v>
      </c>
    </row>
    <row r="969" spans="1:8" s="796" customFormat="1" ht="21" customHeight="1" x14ac:dyDescent="0.2">
      <c r="A969" s="797">
        <v>22301</v>
      </c>
      <c r="B969" s="798" t="s">
        <v>1524</v>
      </c>
      <c r="C969" s="795">
        <v>1200</v>
      </c>
      <c r="D969" s="795">
        <v>-1106.5</v>
      </c>
      <c r="E969" s="795">
        <v>93.5</v>
      </c>
      <c r="F969" s="1081">
        <v>93.5</v>
      </c>
      <c r="G969" s="795">
        <v>93.5</v>
      </c>
      <c r="H969" s="795">
        <v>0</v>
      </c>
    </row>
    <row r="970" spans="1:8" s="796" customFormat="1" ht="21" customHeight="1" x14ac:dyDescent="0.2">
      <c r="A970" s="797">
        <v>2400</v>
      </c>
      <c r="B970" s="798" t="s">
        <v>1528</v>
      </c>
      <c r="C970" s="795">
        <v>269000</v>
      </c>
      <c r="D970" s="795">
        <v>-121339.85</v>
      </c>
      <c r="E970" s="795">
        <v>147660.15</v>
      </c>
      <c r="F970" s="1081">
        <v>147660.15</v>
      </c>
      <c r="G970" s="795">
        <v>147546.47</v>
      </c>
      <c r="H970" s="795">
        <v>0</v>
      </c>
    </row>
    <row r="971" spans="1:8" s="796" customFormat="1" ht="21" customHeight="1" x14ac:dyDescent="0.2">
      <c r="A971" s="797">
        <v>242</v>
      </c>
      <c r="B971" s="798" t="s">
        <v>290</v>
      </c>
      <c r="C971" s="795">
        <v>0</v>
      </c>
      <c r="D971" s="795">
        <v>2873.32</v>
      </c>
      <c r="E971" s="795">
        <v>2873.32</v>
      </c>
      <c r="F971" s="1081">
        <v>2873.32</v>
      </c>
      <c r="G971" s="795">
        <v>2873.32</v>
      </c>
      <c r="H971" s="795">
        <v>0</v>
      </c>
    </row>
    <row r="972" spans="1:8" s="796" customFormat="1" ht="21" customHeight="1" x14ac:dyDescent="0.2">
      <c r="A972" s="797">
        <v>24201</v>
      </c>
      <c r="B972" s="798" t="s">
        <v>1529</v>
      </c>
      <c r="C972" s="795">
        <v>0</v>
      </c>
      <c r="D972" s="795">
        <v>2873.32</v>
      </c>
      <c r="E972" s="795">
        <v>2873.32</v>
      </c>
      <c r="F972" s="1081">
        <v>2873.32</v>
      </c>
      <c r="G972" s="795">
        <v>2873.32</v>
      </c>
      <c r="H972" s="795">
        <v>0</v>
      </c>
    </row>
    <row r="973" spans="1:8" s="796" customFormat="1" ht="21" customHeight="1" x14ac:dyDescent="0.2">
      <c r="A973" s="797">
        <v>244</v>
      </c>
      <c r="B973" s="798" t="s">
        <v>1530</v>
      </c>
      <c r="C973" s="795">
        <v>0</v>
      </c>
      <c r="D973" s="795">
        <v>3965</v>
      </c>
      <c r="E973" s="795">
        <v>3965</v>
      </c>
      <c r="F973" s="1081">
        <v>3965</v>
      </c>
      <c r="G973" s="795">
        <v>3965</v>
      </c>
      <c r="H973" s="795">
        <v>0</v>
      </c>
    </row>
    <row r="974" spans="1:8" s="796" customFormat="1" ht="21" customHeight="1" x14ac:dyDescent="0.2">
      <c r="A974" s="797">
        <v>24401</v>
      </c>
      <c r="B974" s="798" t="s">
        <v>1531</v>
      </c>
      <c r="C974" s="795">
        <v>0</v>
      </c>
      <c r="D974" s="795">
        <v>3965</v>
      </c>
      <c r="E974" s="795">
        <v>3965</v>
      </c>
      <c r="F974" s="1081">
        <v>3965</v>
      </c>
      <c r="G974" s="795">
        <v>3965</v>
      </c>
      <c r="H974" s="795">
        <v>0</v>
      </c>
    </row>
    <row r="975" spans="1:8" s="796" customFormat="1" ht="21" customHeight="1" x14ac:dyDescent="0.2">
      <c r="A975" s="797">
        <v>246</v>
      </c>
      <c r="B975" s="798" t="s">
        <v>292</v>
      </c>
      <c r="C975" s="795">
        <v>9000</v>
      </c>
      <c r="D975" s="795">
        <v>-5922.22</v>
      </c>
      <c r="E975" s="795">
        <v>3077.7799999999997</v>
      </c>
      <c r="F975" s="1081">
        <v>3077.78</v>
      </c>
      <c r="G975" s="795">
        <v>3077.78</v>
      </c>
      <c r="H975" s="795">
        <v>0</v>
      </c>
    </row>
    <row r="976" spans="1:8" s="796" customFormat="1" ht="21" customHeight="1" x14ac:dyDescent="0.2">
      <c r="A976" s="797">
        <v>24601</v>
      </c>
      <c r="B976" s="798" t="s">
        <v>1532</v>
      </c>
      <c r="C976" s="795">
        <v>9000</v>
      </c>
      <c r="D976" s="795">
        <v>-5922.22</v>
      </c>
      <c r="E976" s="795">
        <v>3077.7799999999997</v>
      </c>
      <c r="F976" s="1081">
        <v>3077.78</v>
      </c>
      <c r="G976" s="795">
        <v>3077.78</v>
      </c>
      <c r="H976" s="795">
        <v>0</v>
      </c>
    </row>
    <row r="977" spans="1:8" s="796" customFormat="1" ht="21" customHeight="1" x14ac:dyDescent="0.2">
      <c r="A977" s="797">
        <v>247</v>
      </c>
      <c r="B977" s="798" t="s">
        <v>1533</v>
      </c>
      <c r="C977" s="795">
        <v>0</v>
      </c>
      <c r="D977" s="795">
        <v>4476.4399999999996</v>
      </c>
      <c r="E977" s="795">
        <v>4476.4399999999996</v>
      </c>
      <c r="F977" s="1081">
        <v>4476.4399999999996</v>
      </c>
      <c r="G977" s="795">
        <v>4476.4399999999996</v>
      </c>
      <c r="H977" s="795">
        <v>0</v>
      </c>
    </row>
    <row r="978" spans="1:8" s="796" customFormat="1" ht="21" customHeight="1" x14ac:dyDescent="0.2">
      <c r="A978" s="797">
        <v>24701</v>
      </c>
      <c r="B978" s="798" t="s">
        <v>1534</v>
      </c>
      <c r="C978" s="795">
        <v>0</v>
      </c>
      <c r="D978" s="795">
        <v>4476.4399999999996</v>
      </c>
      <c r="E978" s="795">
        <v>4476.4399999999996</v>
      </c>
      <c r="F978" s="1081">
        <v>4476.4399999999996</v>
      </c>
      <c r="G978" s="795">
        <v>4476.4399999999996</v>
      </c>
      <c r="H978" s="795">
        <v>0</v>
      </c>
    </row>
    <row r="979" spans="1:8" s="796" customFormat="1" ht="21" customHeight="1" x14ac:dyDescent="0.2">
      <c r="A979" s="797">
        <v>249</v>
      </c>
      <c r="B979" s="798" t="s">
        <v>1535</v>
      </c>
      <c r="C979" s="795">
        <v>260000</v>
      </c>
      <c r="D979" s="795">
        <v>-126732.39</v>
      </c>
      <c r="E979" s="795">
        <v>133267.60999999999</v>
      </c>
      <c r="F979" s="1081">
        <v>133267.60999999999</v>
      </c>
      <c r="G979" s="795">
        <v>133153.93</v>
      </c>
      <c r="H979" s="795">
        <v>0</v>
      </c>
    </row>
    <row r="980" spans="1:8" s="796" customFormat="1" ht="21" customHeight="1" x14ac:dyDescent="0.2">
      <c r="A980" s="797">
        <v>24901</v>
      </c>
      <c r="B980" s="798" t="s">
        <v>1536</v>
      </c>
      <c r="C980" s="795">
        <v>260000</v>
      </c>
      <c r="D980" s="795">
        <v>-126732.39</v>
      </c>
      <c r="E980" s="795">
        <v>133267.60999999999</v>
      </c>
      <c r="F980" s="1081">
        <v>133267.60999999999</v>
      </c>
      <c r="G980" s="795">
        <v>133153.93</v>
      </c>
      <c r="H980" s="795">
        <v>0</v>
      </c>
    </row>
    <row r="981" spans="1:8" s="796" customFormat="1" ht="21" customHeight="1" x14ac:dyDescent="0.2">
      <c r="A981" s="797">
        <v>2600</v>
      </c>
      <c r="B981" s="798" t="s">
        <v>1539</v>
      </c>
      <c r="C981" s="795">
        <v>1072900</v>
      </c>
      <c r="D981" s="795">
        <v>245033.57</v>
      </c>
      <c r="E981" s="795">
        <v>1317933.57</v>
      </c>
      <c r="F981" s="1081">
        <v>1317933.57</v>
      </c>
      <c r="G981" s="795">
        <v>1229466.1400000001</v>
      </c>
      <c r="H981" s="795">
        <v>0</v>
      </c>
    </row>
    <row r="982" spans="1:8" s="796" customFormat="1" ht="21" customHeight="1" x14ac:dyDescent="0.2">
      <c r="A982" s="797">
        <v>261</v>
      </c>
      <c r="B982" s="798" t="s">
        <v>1539</v>
      </c>
      <c r="C982" s="795">
        <v>1072900</v>
      </c>
      <c r="D982" s="795">
        <v>245033.57</v>
      </c>
      <c r="E982" s="795">
        <v>1317933.57</v>
      </c>
      <c r="F982" s="1081">
        <v>1317933.57</v>
      </c>
      <c r="G982" s="795">
        <v>1229466.1400000001</v>
      </c>
      <c r="H982" s="795">
        <v>0</v>
      </c>
    </row>
    <row r="983" spans="1:8" s="796" customFormat="1" ht="21" customHeight="1" x14ac:dyDescent="0.2">
      <c r="A983" s="797">
        <v>26101</v>
      </c>
      <c r="B983" s="798" t="s">
        <v>118</v>
      </c>
      <c r="C983" s="795">
        <v>1012900</v>
      </c>
      <c r="D983" s="795">
        <v>233069.04</v>
      </c>
      <c r="E983" s="795">
        <v>1245969.04</v>
      </c>
      <c r="F983" s="1081">
        <v>1245969.04</v>
      </c>
      <c r="G983" s="795">
        <v>1181484.8500000001</v>
      </c>
      <c r="H983" s="795">
        <v>0</v>
      </c>
    </row>
    <row r="984" spans="1:8" s="796" customFormat="1" ht="21" customHeight="1" x14ac:dyDescent="0.2">
      <c r="A984" s="797">
        <v>26102</v>
      </c>
      <c r="B984" s="798" t="s">
        <v>119</v>
      </c>
      <c r="C984" s="795">
        <v>60000</v>
      </c>
      <c r="D984" s="795">
        <v>11964.53</v>
      </c>
      <c r="E984" s="795">
        <v>71964.53</v>
      </c>
      <c r="F984" s="1081">
        <v>71964.53</v>
      </c>
      <c r="G984" s="795">
        <v>47981.29</v>
      </c>
      <c r="H984" s="795">
        <v>0</v>
      </c>
    </row>
    <row r="985" spans="1:8" s="796" customFormat="1" ht="21" customHeight="1" x14ac:dyDescent="0.2">
      <c r="A985" s="797">
        <v>2700</v>
      </c>
      <c r="B985" s="798" t="s">
        <v>1540</v>
      </c>
      <c r="C985" s="795">
        <v>104239.6</v>
      </c>
      <c r="D985" s="795">
        <v>-24500</v>
      </c>
      <c r="E985" s="795">
        <v>79739.600000000006</v>
      </c>
      <c r="F985" s="1081">
        <v>79739.600000000006</v>
      </c>
      <c r="G985" s="795">
        <v>500</v>
      </c>
      <c r="H985" s="795">
        <v>0</v>
      </c>
    </row>
    <row r="986" spans="1:8" s="796" customFormat="1" ht="21" customHeight="1" x14ac:dyDescent="0.2">
      <c r="A986" s="797">
        <v>271</v>
      </c>
      <c r="B986" s="798" t="s">
        <v>250</v>
      </c>
      <c r="C986" s="795">
        <v>79239.600000000006</v>
      </c>
      <c r="D986" s="795">
        <v>0</v>
      </c>
      <c r="E986" s="795">
        <v>79239.600000000006</v>
      </c>
      <c r="F986" s="1081">
        <v>79239.600000000006</v>
      </c>
      <c r="G986" s="795">
        <v>0</v>
      </c>
      <c r="H986" s="795">
        <v>0</v>
      </c>
    </row>
    <row r="987" spans="1:8" s="796" customFormat="1" ht="21" customHeight="1" x14ac:dyDescent="0.2">
      <c r="A987" s="797">
        <v>27101</v>
      </c>
      <c r="B987" s="798" t="s">
        <v>120</v>
      </c>
      <c r="C987" s="795">
        <v>79239.600000000006</v>
      </c>
      <c r="D987" s="795">
        <v>0</v>
      </c>
      <c r="E987" s="795">
        <v>79239.600000000006</v>
      </c>
      <c r="F987" s="1081">
        <v>79239.600000000006</v>
      </c>
      <c r="G987" s="795">
        <v>0</v>
      </c>
      <c r="H987" s="795">
        <v>0</v>
      </c>
    </row>
    <row r="988" spans="1:8" s="796" customFormat="1" ht="21" customHeight="1" x14ac:dyDescent="0.2">
      <c r="A988" s="797">
        <v>272</v>
      </c>
      <c r="B988" s="798" t="s">
        <v>1541</v>
      </c>
      <c r="C988" s="795">
        <v>25000</v>
      </c>
      <c r="D988" s="795">
        <v>-24500</v>
      </c>
      <c r="E988" s="795">
        <v>500</v>
      </c>
      <c r="F988" s="1081">
        <v>500</v>
      </c>
      <c r="G988" s="795">
        <v>500</v>
      </c>
      <c r="H988" s="795">
        <v>0</v>
      </c>
    </row>
    <row r="989" spans="1:8" s="796" customFormat="1" ht="21" customHeight="1" x14ac:dyDescent="0.2">
      <c r="A989" s="797">
        <v>27201</v>
      </c>
      <c r="B989" s="798" t="s">
        <v>1542</v>
      </c>
      <c r="C989" s="795">
        <v>25000</v>
      </c>
      <c r="D989" s="795">
        <v>-24500</v>
      </c>
      <c r="E989" s="795">
        <v>500</v>
      </c>
      <c r="F989" s="1081">
        <v>500</v>
      </c>
      <c r="G989" s="795">
        <v>500</v>
      </c>
      <c r="H989" s="795">
        <v>0</v>
      </c>
    </row>
    <row r="990" spans="1:8" s="796" customFormat="1" ht="21" customHeight="1" x14ac:dyDescent="0.2">
      <c r="A990" s="797">
        <v>2900</v>
      </c>
      <c r="B990" s="798" t="s">
        <v>1548</v>
      </c>
      <c r="C990" s="795">
        <v>168000</v>
      </c>
      <c r="D990" s="795">
        <v>17241.37</v>
      </c>
      <c r="E990" s="795">
        <v>185241.37</v>
      </c>
      <c r="F990" s="1081">
        <v>184259.02000000002</v>
      </c>
      <c r="G990" s="795">
        <v>173852.03999999998</v>
      </c>
      <c r="H990" s="795">
        <v>982.34999999997672</v>
      </c>
    </row>
    <row r="991" spans="1:8" s="796" customFormat="1" ht="21" customHeight="1" x14ac:dyDescent="0.2">
      <c r="A991" s="797">
        <v>291</v>
      </c>
      <c r="B991" s="798" t="s">
        <v>169</v>
      </c>
      <c r="C991" s="795">
        <v>37000</v>
      </c>
      <c r="D991" s="795">
        <v>3051.62</v>
      </c>
      <c r="E991" s="795">
        <v>40051.620000000003</v>
      </c>
      <c r="F991" s="1081">
        <v>40051.620000000003</v>
      </c>
      <c r="G991" s="795">
        <v>39825.42</v>
      </c>
      <c r="H991" s="795">
        <v>0</v>
      </c>
    </row>
    <row r="992" spans="1:8" s="796" customFormat="1" ht="21" customHeight="1" x14ac:dyDescent="0.2">
      <c r="A992" s="797">
        <v>29101</v>
      </c>
      <c r="B992" s="798" t="s">
        <v>121</v>
      </c>
      <c r="C992" s="795">
        <v>37000</v>
      </c>
      <c r="D992" s="795">
        <v>3051.62</v>
      </c>
      <c r="E992" s="795">
        <v>40051.620000000003</v>
      </c>
      <c r="F992" s="1081">
        <v>40051.620000000003</v>
      </c>
      <c r="G992" s="795">
        <v>39825.42</v>
      </c>
      <c r="H992" s="795">
        <v>0</v>
      </c>
    </row>
    <row r="993" spans="1:8" s="796" customFormat="1" ht="21" customHeight="1" x14ac:dyDescent="0.2">
      <c r="A993" s="797">
        <v>292</v>
      </c>
      <c r="B993" s="798" t="s">
        <v>1549</v>
      </c>
      <c r="C993" s="795">
        <v>16000</v>
      </c>
      <c r="D993" s="795">
        <v>-14567.73</v>
      </c>
      <c r="E993" s="795">
        <v>1432.2700000000004</v>
      </c>
      <c r="F993" s="1081">
        <v>1432.27</v>
      </c>
      <c r="G993" s="795">
        <v>1432.27</v>
      </c>
      <c r="H993" s="795">
        <v>0</v>
      </c>
    </row>
    <row r="994" spans="1:8" s="796" customFormat="1" ht="21" customHeight="1" x14ac:dyDescent="0.2">
      <c r="A994" s="797">
        <v>29201</v>
      </c>
      <c r="B994" s="798" t="s">
        <v>1550</v>
      </c>
      <c r="C994" s="795">
        <v>16000</v>
      </c>
      <c r="D994" s="795">
        <v>-14567.73</v>
      </c>
      <c r="E994" s="795">
        <v>1432.2700000000004</v>
      </c>
      <c r="F994" s="1081">
        <v>1432.27</v>
      </c>
      <c r="G994" s="795">
        <v>1432.27</v>
      </c>
      <c r="H994" s="795">
        <v>0</v>
      </c>
    </row>
    <row r="995" spans="1:8" s="796" customFormat="1" ht="21" customHeight="1" x14ac:dyDescent="0.2">
      <c r="A995" s="797">
        <v>294</v>
      </c>
      <c r="B995" s="798" t="s">
        <v>1552</v>
      </c>
      <c r="C995" s="795">
        <v>3000</v>
      </c>
      <c r="D995" s="795">
        <v>-1888.7</v>
      </c>
      <c r="E995" s="795">
        <v>1111.3</v>
      </c>
      <c r="F995" s="1081">
        <v>1111.3</v>
      </c>
      <c r="G995" s="795">
        <v>531.29999999999995</v>
      </c>
      <c r="H995" s="795">
        <v>0</v>
      </c>
    </row>
    <row r="996" spans="1:8" s="796" customFormat="1" ht="21" customHeight="1" x14ac:dyDescent="0.2">
      <c r="A996" s="797">
        <v>29401</v>
      </c>
      <c r="B996" s="798" t="s">
        <v>1550</v>
      </c>
      <c r="C996" s="795">
        <v>3000</v>
      </c>
      <c r="D996" s="795">
        <v>-1888.7</v>
      </c>
      <c r="E996" s="795">
        <v>1111.3</v>
      </c>
      <c r="F996" s="1081">
        <v>1111.3</v>
      </c>
      <c r="G996" s="795">
        <v>531.29999999999995</v>
      </c>
      <c r="H996" s="795">
        <v>0</v>
      </c>
    </row>
    <row r="997" spans="1:8" s="796" customFormat="1" ht="21" customHeight="1" x14ac:dyDescent="0.2">
      <c r="A997" s="797">
        <v>296</v>
      </c>
      <c r="B997" s="798" t="s">
        <v>1553</v>
      </c>
      <c r="C997" s="795">
        <v>62000</v>
      </c>
      <c r="D997" s="795">
        <v>16232.23</v>
      </c>
      <c r="E997" s="795">
        <v>78232.23</v>
      </c>
      <c r="F997" s="1081">
        <v>77249.88</v>
      </c>
      <c r="G997" s="795">
        <v>71363.62</v>
      </c>
      <c r="H997" s="795">
        <v>982.34999999999127</v>
      </c>
    </row>
    <row r="998" spans="1:8" s="796" customFormat="1" ht="21" customHeight="1" x14ac:dyDescent="0.2">
      <c r="A998" s="797">
        <v>29601</v>
      </c>
      <c r="B998" s="798" t="s">
        <v>1550</v>
      </c>
      <c r="C998" s="795">
        <v>62000</v>
      </c>
      <c r="D998" s="795">
        <v>16232.23</v>
      </c>
      <c r="E998" s="795">
        <v>78232.23</v>
      </c>
      <c r="F998" s="1081">
        <v>77249.88</v>
      </c>
      <c r="G998" s="795">
        <v>71363.62</v>
      </c>
      <c r="H998" s="795">
        <v>982.34999999999127</v>
      </c>
    </row>
    <row r="999" spans="1:8" s="796" customFormat="1" ht="21" customHeight="1" x14ac:dyDescent="0.2">
      <c r="A999" s="797">
        <v>298</v>
      </c>
      <c r="B999" s="798" t="s">
        <v>1555</v>
      </c>
      <c r="C999" s="795">
        <v>50000</v>
      </c>
      <c r="D999" s="795">
        <v>14413.95</v>
      </c>
      <c r="E999" s="795">
        <v>64413.95</v>
      </c>
      <c r="F999" s="1081">
        <v>64413.95</v>
      </c>
      <c r="G999" s="795">
        <v>60699.43</v>
      </c>
      <c r="H999" s="795">
        <v>0</v>
      </c>
    </row>
    <row r="1000" spans="1:8" s="796" customFormat="1" ht="21" customHeight="1" x14ac:dyDescent="0.2">
      <c r="A1000" s="797">
        <v>29801</v>
      </c>
      <c r="B1000" s="798" t="s">
        <v>1550</v>
      </c>
      <c r="C1000" s="795">
        <v>50000</v>
      </c>
      <c r="D1000" s="795">
        <v>14413.95</v>
      </c>
      <c r="E1000" s="795">
        <v>64413.95</v>
      </c>
      <c r="F1000" s="1081">
        <v>64413.95</v>
      </c>
      <c r="G1000" s="795">
        <v>60699.43</v>
      </c>
      <c r="H1000" s="795">
        <v>0</v>
      </c>
    </row>
    <row r="1001" spans="1:8" s="789" customFormat="1" ht="21" customHeight="1" x14ac:dyDescent="0.2">
      <c r="A1001" s="790">
        <v>3000</v>
      </c>
      <c r="B1001" s="791" t="s">
        <v>163</v>
      </c>
      <c r="C1001" s="792">
        <v>1004676.8</v>
      </c>
      <c r="D1001" s="792">
        <v>116070.63</v>
      </c>
      <c r="E1001" s="792">
        <v>1120747.43</v>
      </c>
      <c r="F1001" s="1080">
        <v>1158216.43</v>
      </c>
      <c r="G1001" s="792">
        <v>1046424.58</v>
      </c>
      <c r="H1001" s="792">
        <v>-37469</v>
      </c>
    </row>
    <row r="1002" spans="1:8" s="796" customFormat="1" ht="21" customHeight="1" x14ac:dyDescent="0.2">
      <c r="A1002" s="797">
        <v>3100</v>
      </c>
      <c r="B1002" s="798" t="s">
        <v>1556</v>
      </c>
      <c r="C1002" s="795">
        <v>230000</v>
      </c>
      <c r="D1002" s="795">
        <v>35046.6</v>
      </c>
      <c r="E1002" s="795">
        <v>265046.59999999998</v>
      </c>
      <c r="F1002" s="1081">
        <v>307575.59999999998</v>
      </c>
      <c r="G1002" s="795">
        <v>237036.75</v>
      </c>
      <c r="H1002" s="795">
        <v>-42529</v>
      </c>
    </row>
    <row r="1003" spans="1:8" s="796" customFormat="1" ht="21" customHeight="1" x14ac:dyDescent="0.2">
      <c r="A1003" s="797">
        <v>311</v>
      </c>
      <c r="B1003" s="798" t="s">
        <v>170</v>
      </c>
      <c r="C1003" s="795">
        <v>154000</v>
      </c>
      <c r="D1003" s="795">
        <v>37180.54</v>
      </c>
      <c r="E1003" s="795">
        <v>191180.54</v>
      </c>
      <c r="F1003" s="1081">
        <v>233709.54</v>
      </c>
      <c r="G1003" s="795">
        <v>187778.54</v>
      </c>
      <c r="H1003" s="795">
        <v>-42529</v>
      </c>
    </row>
    <row r="1004" spans="1:8" s="796" customFormat="1" ht="21" customHeight="1" x14ac:dyDescent="0.2">
      <c r="A1004" s="797">
        <v>31101</v>
      </c>
      <c r="B1004" s="798" t="s">
        <v>1557</v>
      </c>
      <c r="C1004" s="795">
        <v>154000</v>
      </c>
      <c r="D1004" s="795">
        <v>37180.54</v>
      </c>
      <c r="E1004" s="795">
        <v>191180.54</v>
      </c>
      <c r="F1004" s="1081">
        <v>233709.54</v>
      </c>
      <c r="G1004" s="795">
        <v>187778.54</v>
      </c>
      <c r="H1004" s="795">
        <v>-42529</v>
      </c>
    </row>
    <row r="1005" spans="1:8" s="796" customFormat="1" ht="21" customHeight="1" x14ac:dyDescent="0.2">
      <c r="A1005" s="797">
        <v>314</v>
      </c>
      <c r="B1005" s="798" t="s">
        <v>171</v>
      </c>
      <c r="C1005" s="795">
        <v>76000</v>
      </c>
      <c r="D1005" s="795">
        <v>-2433.94</v>
      </c>
      <c r="E1005" s="795">
        <v>73566.06</v>
      </c>
      <c r="F1005" s="1081">
        <v>73566.06</v>
      </c>
      <c r="G1005" s="795">
        <v>48958.21</v>
      </c>
      <c r="H1005" s="795">
        <v>0</v>
      </c>
    </row>
    <row r="1006" spans="1:8" s="796" customFormat="1" ht="21" customHeight="1" x14ac:dyDescent="0.2">
      <c r="A1006" s="797">
        <v>31401</v>
      </c>
      <c r="B1006" s="798" t="s">
        <v>1558</v>
      </c>
      <c r="C1006" s="795">
        <v>76000</v>
      </c>
      <c r="D1006" s="795">
        <v>-2433.94</v>
      </c>
      <c r="E1006" s="795">
        <v>73566.06</v>
      </c>
      <c r="F1006" s="1081">
        <v>73566.06</v>
      </c>
      <c r="G1006" s="795">
        <v>48958.21</v>
      </c>
      <c r="H1006" s="795">
        <v>0</v>
      </c>
    </row>
    <row r="1007" spans="1:8" s="796" customFormat="1" ht="21" customHeight="1" x14ac:dyDescent="0.2">
      <c r="A1007" s="797">
        <v>315</v>
      </c>
      <c r="B1007" s="798" t="s">
        <v>172</v>
      </c>
      <c r="C1007" s="795">
        <v>0</v>
      </c>
      <c r="D1007" s="795">
        <v>300</v>
      </c>
      <c r="E1007" s="795">
        <v>300</v>
      </c>
      <c r="F1007" s="1081">
        <v>300</v>
      </c>
      <c r="G1007" s="795">
        <v>300</v>
      </c>
      <c r="H1007" s="795">
        <v>0</v>
      </c>
    </row>
    <row r="1008" spans="1:8" s="796" customFormat="1" ht="21" customHeight="1" x14ac:dyDescent="0.2">
      <c r="A1008" s="797">
        <v>31501</v>
      </c>
      <c r="B1008" s="798" t="s">
        <v>1559</v>
      </c>
      <c r="C1008" s="795">
        <v>0</v>
      </c>
      <c r="D1008" s="795">
        <v>300</v>
      </c>
      <c r="E1008" s="795">
        <v>300</v>
      </c>
      <c r="F1008" s="1081">
        <v>300</v>
      </c>
      <c r="G1008" s="795">
        <v>300</v>
      </c>
      <c r="H1008" s="795">
        <v>0</v>
      </c>
    </row>
    <row r="1009" spans="1:8" s="796" customFormat="1" ht="21" customHeight="1" x14ac:dyDescent="0.2">
      <c r="A1009" s="797">
        <v>3200</v>
      </c>
      <c r="B1009" s="798" t="s">
        <v>1562</v>
      </c>
      <c r="C1009" s="795">
        <v>434476.79999999999</v>
      </c>
      <c r="D1009" s="795">
        <v>-39984.959999999999</v>
      </c>
      <c r="E1009" s="795">
        <v>394491.84</v>
      </c>
      <c r="F1009" s="1081">
        <v>394491.84</v>
      </c>
      <c r="G1009" s="795">
        <v>382839.35</v>
      </c>
      <c r="H1009" s="795">
        <v>0</v>
      </c>
    </row>
    <row r="1010" spans="1:8" s="796" customFormat="1" ht="21" customHeight="1" x14ac:dyDescent="0.2">
      <c r="A1010" s="797">
        <v>323</v>
      </c>
      <c r="B1010" s="798" t="s">
        <v>1563</v>
      </c>
      <c r="C1010" s="795">
        <v>14476.8</v>
      </c>
      <c r="D1010" s="795">
        <v>8033.29</v>
      </c>
      <c r="E1010" s="795">
        <v>22510.09</v>
      </c>
      <c r="F1010" s="1081">
        <v>22510.09</v>
      </c>
      <c r="G1010" s="795">
        <v>10857.6</v>
      </c>
      <c r="H1010" s="795">
        <v>0</v>
      </c>
    </row>
    <row r="1011" spans="1:8" s="796" customFormat="1" ht="21" customHeight="1" x14ac:dyDescent="0.2">
      <c r="A1011" s="797">
        <v>32301</v>
      </c>
      <c r="B1011" s="798" t="s">
        <v>1564</v>
      </c>
      <c r="C1011" s="795">
        <v>14476.8</v>
      </c>
      <c r="D1011" s="795">
        <v>8033.29</v>
      </c>
      <c r="E1011" s="795">
        <v>22510.09</v>
      </c>
      <c r="F1011" s="1081">
        <v>22510.09</v>
      </c>
      <c r="G1011" s="795">
        <v>10857.6</v>
      </c>
      <c r="H1011" s="795">
        <v>0</v>
      </c>
    </row>
    <row r="1012" spans="1:8" s="796" customFormat="1" ht="21" customHeight="1" x14ac:dyDescent="0.2">
      <c r="A1012" s="797">
        <v>326</v>
      </c>
      <c r="B1012" s="798" t="s">
        <v>1567</v>
      </c>
      <c r="C1012" s="795">
        <v>420000</v>
      </c>
      <c r="D1012" s="795">
        <v>-48018.25</v>
      </c>
      <c r="E1012" s="795">
        <v>371981.75</v>
      </c>
      <c r="F1012" s="1081">
        <v>371981.75</v>
      </c>
      <c r="G1012" s="795">
        <v>371981.75</v>
      </c>
      <c r="H1012" s="795">
        <v>0</v>
      </c>
    </row>
    <row r="1013" spans="1:8" s="796" customFormat="1" ht="21" customHeight="1" x14ac:dyDescent="0.2">
      <c r="A1013" s="797">
        <v>32601</v>
      </c>
      <c r="B1013" s="798" t="s">
        <v>1568</v>
      </c>
      <c r="C1013" s="795">
        <v>420000</v>
      </c>
      <c r="D1013" s="795">
        <v>-48018.25</v>
      </c>
      <c r="E1013" s="795">
        <v>371981.75</v>
      </c>
      <c r="F1013" s="1081">
        <v>371981.75</v>
      </c>
      <c r="G1013" s="795">
        <v>371981.75</v>
      </c>
      <c r="H1013" s="795">
        <v>0</v>
      </c>
    </row>
    <row r="1014" spans="1:8" s="796" customFormat="1" ht="21" customHeight="1" x14ac:dyDescent="0.2">
      <c r="A1014" s="797">
        <v>3300</v>
      </c>
      <c r="B1014" s="798" t="s">
        <v>1569</v>
      </c>
      <c r="C1014" s="795">
        <v>140000</v>
      </c>
      <c r="D1014" s="795">
        <v>-81837</v>
      </c>
      <c r="E1014" s="795">
        <v>58163</v>
      </c>
      <c r="F1014" s="1081">
        <v>58163</v>
      </c>
      <c r="G1014" s="795">
        <v>58163</v>
      </c>
      <c r="H1014" s="795">
        <v>0</v>
      </c>
    </row>
    <row r="1015" spans="1:8" s="796" customFormat="1" ht="21" customHeight="1" x14ac:dyDescent="0.2">
      <c r="A1015" s="797">
        <v>331</v>
      </c>
      <c r="B1015" s="798" t="s">
        <v>1570</v>
      </c>
      <c r="C1015" s="795">
        <v>60000</v>
      </c>
      <c r="D1015" s="795">
        <v>-60000</v>
      </c>
      <c r="E1015" s="795">
        <v>0</v>
      </c>
      <c r="F1015" s="1081">
        <v>0</v>
      </c>
      <c r="G1015" s="795">
        <v>0</v>
      </c>
      <c r="H1015" s="795">
        <v>0</v>
      </c>
    </row>
    <row r="1016" spans="1:8" s="796" customFormat="1" ht="21" customHeight="1" x14ac:dyDescent="0.2">
      <c r="A1016" s="797">
        <v>33101</v>
      </c>
      <c r="B1016" s="798" t="s">
        <v>1571</v>
      </c>
      <c r="C1016" s="795">
        <v>60000</v>
      </c>
      <c r="D1016" s="795">
        <v>-60000</v>
      </c>
      <c r="E1016" s="795">
        <v>0</v>
      </c>
      <c r="F1016" s="1081">
        <v>0</v>
      </c>
      <c r="G1016" s="795">
        <v>0</v>
      </c>
      <c r="H1016" s="795">
        <v>0</v>
      </c>
    </row>
    <row r="1017" spans="1:8" s="796" customFormat="1" ht="21" customHeight="1" x14ac:dyDescent="0.2">
      <c r="A1017" s="797">
        <v>336</v>
      </c>
      <c r="B1017" s="798" t="s">
        <v>1577</v>
      </c>
      <c r="C1017" s="795">
        <v>80000</v>
      </c>
      <c r="D1017" s="795">
        <v>-21837</v>
      </c>
      <c r="E1017" s="795">
        <v>58163</v>
      </c>
      <c r="F1017" s="1081">
        <v>58163</v>
      </c>
      <c r="G1017" s="795">
        <v>58163</v>
      </c>
      <c r="H1017" s="795">
        <v>0</v>
      </c>
    </row>
    <row r="1018" spans="1:8" s="796" customFormat="1" ht="21" customHeight="1" x14ac:dyDescent="0.2">
      <c r="A1018" s="797">
        <v>33603</v>
      </c>
      <c r="B1018" s="798" t="s">
        <v>1578</v>
      </c>
      <c r="C1018" s="795">
        <v>80000</v>
      </c>
      <c r="D1018" s="795">
        <v>-21837</v>
      </c>
      <c r="E1018" s="795">
        <v>58163</v>
      </c>
      <c r="F1018" s="1081">
        <v>58163</v>
      </c>
      <c r="G1018" s="795">
        <v>58163</v>
      </c>
      <c r="H1018" s="795">
        <v>0</v>
      </c>
    </row>
    <row r="1019" spans="1:8" s="796" customFormat="1" ht="21" customHeight="1" x14ac:dyDescent="0.2">
      <c r="A1019" s="797">
        <v>3400</v>
      </c>
      <c r="B1019" s="798" t="s">
        <v>1582</v>
      </c>
      <c r="C1019" s="795">
        <v>6000</v>
      </c>
      <c r="D1019" s="795">
        <v>-4760.8999999999996</v>
      </c>
      <c r="E1019" s="795">
        <v>1239.1000000000004</v>
      </c>
      <c r="F1019" s="1081">
        <v>1239.0999999999999</v>
      </c>
      <c r="G1019" s="795">
        <v>322.99</v>
      </c>
      <c r="H1019" s="795">
        <v>0</v>
      </c>
    </row>
    <row r="1020" spans="1:8" s="796" customFormat="1" ht="21" customHeight="1" x14ac:dyDescent="0.2">
      <c r="A1020" s="797">
        <v>347</v>
      </c>
      <c r="B1020" s="798" t="s">
        <v>179</v>
      </c>
      <c r="C1020" s="795">
        <v>6000</v>
      </c>
      <c r="D1020" s="795">
        <v>-4760.8999999999996</v>
      </c>
      <c r="E1020" s="795">
        <v>1239.1000000000004</v>
      </c>
      <c r="F1020" s="1081">
        <v>1239.0999999999999</v>
      </c>
      <c r="G1020" s="795">
        <v>322.99</v>
      </c>
      <c r="H1020" s="795">
        <v>0</v>
      </c>
    </row>
    <row r="1021" spans="1:8" s="796" customFormat="1" ht="21" customHeight="1" x14ac:dyDescent="0.2">
      <c r="A1021" s="797">
        <v>34701</v>
      </c>
      <c r="B1021" s="798" t="s">
        <v>113</v>
      </c>
      <c r="C1021" s="795">
        <v>6000</v>
      </c>
      <c r="D1021" s="795">
        <v>-4760.8999999999996</v>
      </c>
      <c r="E1021" s="795">
        <v>1239.1000000000004</v>
      </c>
      <c r="F1021" s="1081">
        <v>1239.0999999999999</v>
      </c>
      <c r="G1021" s="795">
        <v>322.99</v>
      </c>
      <c r="H1021" s="795">
        <v>0</v>
      </c>
    </row>
    <row r="1022" spans="1:8" s="796" customFormat="1" ht="21" customHeight="1" x14ac:dyDescent="0.2">
      <c r="A1022" s="797">
        <v>3500</v>
      </c>
      <c r="B1022" s="798" t="s">
        <v>1585</v>
      </c>
      <c r="C1022" s="795">
        <v>136000</v>
      </c>
      <c r="D1022" s="795">
        <v>109876.48</v>
      </c>
      <c r="E1022" s="795">
        <v>245876.47999999998</v>
      </c>
      <c r="F1022" s="1081">
        <v>240816.47999999998</v>
      </c>
      <c r="G1022" s="795">
        <v>230372.08000000002</v>
      </c>
      <c r="H1022" s="795">
        <v>5060</v>
      </c>
    </row>
    <row r="1023" spans="1:8" s="796" customFormat="1" ht="21" customHeight="1" x14ac:dyDescent="0.2">
      <c r="A1023" s="797">
        <v>351</v>
      </c>
      <c r="B1023" s="798" t="s">
        <v>1586</v>
      </c>
      <c r="C1023" s="795">
        <v>20000</v>
      </c>
      <c r="D1023" s="795">
        <v>46293.45</v>
      </c>
      <c r="E1023" s="795">
        <v>66293.45</v>
      </c>
      <c r="F1023" s="1081">
        <v>65293.45</v>
      </c>
      <c r="G1023" s="795">
        <v>65293.45</v>
      </c>
      <c r="H1023" s="795">
        <v>1000</v>
      </c>
    </row>
    <row r="1024" spans="1:8" s="796" customFormat="1" ht="21" customHeight="1" x14ac:dyDescent="0.2">
      <c r="A1024" s="797">
        <v>35101</v>
      </c>
      <c r="B1024" s="798" t="s">
        <v>1587</v>
      </c>
      <c r="C1024" s="795">
        <v>20000</v>
      </c>
      <c r="D1024" s="795">
        <v>46293.45</v>
      </c>
      <c r="E1024" s="795">
        <v>66293.45</v>
      </c>
      <c r="F1024" s="1081">
        <v>65293.45</v>
      </c>
      <c r="G1024" s="795">
        <v>65293.45</v>
      </c>
      <c r="H1024" s="795">
        <v>1000</v>
      </c>
    </row>
    <row r="1025" spans="1:8" s="796" customFormat="1" ht="21" customHeight="1" x14ac:dyDescent="0.2">
      <c r="A1025" s="797">
        <v>352</v>
      </c>
      <c r="B1025" s="798" t="s">
        <v>1590</v>
      </c>
      <c r="C1025" s="795">
        <v>11600</v>
      </c>
      <c r="D1025" s="795">
        <v>-406</v>
      </c>
      <c r="E1025" s="795">
        <v>11194</v>
      </c>
      <c r="F1025" s="1081">
        <v>11194</v>
      </c>
      <c r="G1025" s="795">
        <v>2668</v>
      </c>
      <c r="H1025" s="795">
        <v>0</v>
      </c>
    </row>
    <row r="1026" spans="1:8" s="796" customFormat="1" ht="21" customHeight="1" x14ac:dyDescent="0.2">
      <c r="A1026" s="797">
        <v>35201</v>
      </c>
      <c r="B1026" s="798" t="s">
        <v>1587</v>
      </c>
      <c r="C1026" s="795">
        <v>11600</v>
      </c>
      <c r="D1026" s="795">
        <v>-406</v>
      </c>
      <c r="E1026" s="795">
        <v>11194</v>
      </c>
      <c r="F1026" s="1081">
        <v>11194</v>
      </c>
      <c r="G1026" s="795">
        <v>2668</v>
      </c>
      <c r="H1026" s="795">
        <v>0</v>
      </c>
    </row>
    <row r="1027" spans="1:8" s="796" customFormat="1" ht="21" customHeight="1" x14ac:dyDescent="0.2">
      <c r="A1027" s="797">
        <v>355</v>
      </c>
      <c r="B1027" s="798" t="s">
        <v>1592</v>
      </c>
      <c r="C1027" s="795">
        <v>82000</v>
      </c>
      <c r="D1027" s="795">
        <v>76943.91</v>
      </c>
      <c r="E1027" s="795">
        <v>158943.91</v>
      </c>
      <c r="F1027" s="1081">
        <v>154883.91</v>
      </c>
      <c r="G1027" s="795">
        <v>152965.51</v>
      </c>
      <c r="H1027" s="795">
        <v>4060</v>
      </c>
    </row>
    <row r="1028" spans="1:8" s="796" customFormat="1" ht="21" customHeight="1" x14ac:dyDescent="0.2">
      <c r="A1028" s="797">
        <v>35501</v>
      </c>
      <c r="B1028" s="798" t="s">
        <v>1587</v>
      </c>
      <c r="C1028" s="795">
        <v>82000</v>
      </c>
      <c r="D1028" s="795">
        <v>76943.91</v>
      </c>
      <c r="E1028" s="795">
        <v>158943.91</v>
      </c>
      <c r="F1028" s="1081">
        <v>154883.91</v>
      </c>
      <c r="G1028" s="795">
        <v>152965.51</v>
      </c>
      <c r="H1028" s="795">
        <v>4060</v>
      </c>
    </row>
    <row r="1029" spans="1:8" s="796" customFormat="1" ht="21" customHeight="1" x14ac:dyDescent="0.2">
      <c r="A1029" s="797">
        <v>357</v>
      </c>
      <c r="B1029" s="798" t="s">
        <v>1593</v>
      </c>
      <c r="C1029" s="795">
        <v>20000</v>
      </c>
      <c r="D1029" s="795">
        <v>-14324.88</v>
      </c>
      <c r="E1029" s="795">
        <v>5675.1200000000008</v>
      </c>
      <c r="F1029" s="1081">
        <v>5675.12</v>
      </c>
      <c r="G1029" s="795">
        <v>5675.12</v>
      </c>
      <c r="H1029" s="795">
        <v>0</v>
      </c>
    </row>
    <row r="1030" spans="1:8" s="796" customFormat="1" ht="21" customHeight="1" x14ac:dyDescent="0.2">
      <c r="A1030" s="797">
        <v>35701</v>
      </c>
      <c r="B1030" s="798" t="s">
        <v>1587</v>
      </c>
      <c r="C1030" s="795">
        <v>20000</v>
      </c>
      <c r="D1030" s="795">
        <v>-14324.88</v>
      </c>
      <c r="E1030" s="795">
        <v>5675.1200000000008</v>
      </c>
      <c r="F1030" s="1081">
        <v>5675.12</v>
      </c>
      <c r="G1030" s="795">
        <v>5675.12</v>
      </c>
      <c r="H1030" s="795">
        <v>0</v>
      </c>
    </row>
    <row r="1031" spans="1:8" s="796" customFormat="1" ht="21" customHeight="1" x14ac:dyDescent="0.2">
      <c r="A1031" s="797">
        <v>359</v>
      </c>
      <c r="B1031" s="798" t="s">
        <v>1596</v>
      </c>
      <c r="C1031" s="795">
        <v>2400</v>
      </c>
      <c r="D1031" s="795">
        <v>1370</v>
      </c>
      <c r="E1031" s="795">
        <v>3770</v>
      </c>
      <c r="F1031" s="1081">
        <v>3770</v>
      </c>
      <c r="G1031" s="795">
        <v>3770</v>
      </c>
      <c r="H1031" s="795">
        <v>0</v>
      </c>
    </row>
    <row r="1032" spans="1:8" s="796" customFormat="1" ht="21" customHeight="1" x14ac:dyDescent="0.2">
      <c r="A1032" s="797">
        <v>35901</v>
      </c>
      <c r="B1032" s="798" t="s">
        <v>1597</v>
      </c>
      <c r="C1032" s="795">
        <v>2400</v>
      </c>
      <c r="D1032" s="795">
        <v>1370</v>
      </c>
      <c r="E1032" s="795">
        <v>3770</v>
      </c>
      <c r="F1032" s="1081">
        <v>3770</v>
      </c>
      <c r="G1032" s="795">
        <v>3770</v>
      </c>
      <c r="H1032" s="795">
        <v>0</v>
      </c>
    </row>
    <row r="1033" spans="1:8" s="796" customFormat="1" ht="21" customHeight="1" x14ac:dyDescent="0.2">
      <c r="A1033" s="797">
        <v>3700</v>
      </c>
      <c r="B1033" s="798" t="s">
        <v>1607</v>
      </c>
      <c r="C1033" s="795">
        <v>58200</v>
      </c>
      <c r="D1033" s="795">
        <v>97521.61</v>
      </c>
      <c r="E1033" s="795">
        <v>155721.60999999999</v>
      </c>
      <c r="F1033" s="1081">
        <v>155721.60999999999</v>
      </c>
      <c r="G1033" s="795">
        <v>137481.60999999999</v>
      </c>
      <c r="H1033" s="795">
        <v>0</v>
      </c>
    </row>
    <row r="1034" spans="1:8" s="796" customFormat="1" ht="21" customHeight="1" x14ac:dyDescent="0.2">
      <c r="A1034" s="797">
        <v>371</v>
      </c>
      <c r="B1034" s="798" t="s">
        <v>252</v>
      </c>
      <c r="C1034" s="795">
        <v>15000</v>
      </c>
      <c r="D1034" s="795">
        <v>36032.870000000003</v>
      </c>
      <c r="E1034" s="795">
        <v>51032.87</v>
      </c>
      <c r="F1034" s="1081">
        <v>51032.87</v>
      </c>
      <c r="G1034" s="795">
        <v>51032.87</v>
      </c>
      <c r="H1034" s="795">
        <v>0</v>
      </c>
    </row>
    <row r="1035" spans="1:8" s="796" customFormat="1" ht="21" customHeight="1" x14ac:dyDescent="0.2">
      <c r="A1035" s="797">
        <v>37101</v>
      </c>
      <c r="B1035" s="798" t="s">
        <v>1608</v>
      </c>
      <c r="C1035" s="795">
        <v>15000</v>
      </c>
      <c r="D1035" s="795">
        <v>36032.870000000003</v>
      </c>
      <c r="E1035" s="795">
        <v>51032.87</v>
      </c>
      <c r="F1035" s="1081">
        <v>51032.87</v>
      </c>
      <c r="G1035" s="795">
        <v>51032.87</v>
      </c>
      <c r="H1035" s="795">
        <v>0</v>
      </c>
    </row>
    <row r="1036" spans="1:8" s="796" customFormat="1" ht="21" customHeight="1" x14ac:dyDescent="0.2">
      <c r="A1036" s="797">
        <v>372</v>
      </c>
      <c r="B1036" s="798" t="s">
        <v>253</v>
      </c>
      <c r="C1036" s="795">
        <v>1200</v>
      </c>
      <c r="D1036" s="795">
        <v>-1200</v>
      </c>
      <c r="E1036" s="795">
        <v>0</v>
      </c>
      <c r="F1036" s="1081">
        <v>0</v>
      </c>
      <c r="G1036" s="795">
        <v>0</v>
      </c>
      <c r="H1036" s="795">
        <v>0</v>
      </c>
    </row>
    <row r="1037" spans="1:8" s="796" customFormat="1" ht="21" customHeight="1" x14ac:dyDescent="0.2">
      <c r="A1037" s="797">
        <v>37201</v>
      </c>
      <c r="B1037" s="798" t="s">
        <v>1609</v>
      </c>
      <c r="C1037" s="795">
        <v>1200</v>
      </c>
      <c r="D1037" s="795">
        <v>-1200</v>
      </c>
      <c r="E1037" s="795">
        <v>0</v>
      </c>
      <c r="F1037" s="1081">
        <v>0</v>
      </c>
      <c r="G1037" s="795">
        <v>0</v>
      </c>
      <c r="H1037" s="795">
        <v>0</v>
      </c>
    </row>
    <row r="1038" spans="1:8" s="796" customFormat="1" ht="21" customHeight="1" x14ac:dyDescent="0.2">
      <c r="A1038" s="797">
        <v>375</v>
      </c>
      <c r="B1038" s="798" t="s">
        <v>1610</v>
      </c>
      <c r="C1038" s="795">
        <v>42000</v>
      </c>
      <c r="D1038" s="795">
        <v>62688.74</v>
      </c>
      <c r="E1038" s="795">
        <v>104688.73999999999</v>
      </c>
      <c r="F1038" s="1081">
        <v>104688.73999999999</v>
      </c>
      <c r="G1038" s="795">
        <v>86448.739999999991</v>
      </c>
      <c r="H1038" s="795">
        <v>0</v>
      </c>
    </row>
    <row r="1039" spans="1:8" s="796" customFormat="1" ht="21" customHeight="1" x14ac:dyDescent="0.2">
      <c r="A1039" s="797">
        <v>37501</v>
      </c>
      <c r="B1039" s="798" t="s">
        <v>1611</v>
      </c>
      <c r="C1039" s="795">
        <v>25000</v>
      </c>
      <c r="D1039" s="795">
        <v>33231.74</v>
      </c>
      <c r="E1039" s="795">
        <v>58231.74</v>
      </c>
      <c r="F1039" s="1081">
        <v>58231.74</v>
      </c>
      <c r="G1039" s="795">
        <v>41231.74</v>
      </c>
      <c r="H1039" s="795">
        <v>0</v>
      </c>
    </row>
    <row r="1040" spans="1:8" s="796" customFormat="1" ht="21" customHeight="1" x14ac:dyDescent="0.2">
      <c r="A1040" s="797">
        <v>37502</v>
      </c>
      <c r="B1040" s="798" t="s">
        <v>254</v>
      </c>
      <c r="C1040" s="795">
        <v>17000</v>
      </c>
      <c r="D1040" s="795">
        <v>29457</v>
      </c>
      <c r="E1040" s="795">
        <v>46457</v>
      </c>
      <c r="F1040" s="1081">
        <v>46457</v>
      </c>
      <c r="G1040" s="795">
        <v>45217</v>
      </c>
      <c r="H1040" s="795">
        <v>0</v>
      </c>
    </row>
    <row r="1041" spans="1:8" s="796" customFormat="1" ht="21" customHeight="1" x14ac:dyDescent="0.2">
      <c r="A1041" s="797">
        <v>3800</v>
      </c>
      <c r="B1041" s="798" t="s">
        <v>1613</v>
      </c>
      <c r="C1041" s="795">
        <v>0</v>
      </c>
      <c r="D1041" s="795">
        <v>208.8</v>
      </c>
      <c r="E1041" s="795">
        <v>208.8</v>
      </c>
      <c r="F1041" s="1081">
        <v>208.8</v>
      </c>
      <c r="G1041" s="795">
        <v>208.8</v>
      </c>
      <c r="H1041" s="795">
        <v>0</v>
      </c>
    </row>
    <row r="1042" spans="1:8" s="796" customFormat="1" ht="21" customHeight="1" x14ac:dyDescent="0.2">
      <c r="A1042" s="797">
        <v>381</v>
      </c>
      <c r="B1042" s="798" t="s">
        <v>298</v>
      </c>
      <c r="C1042" s="795">
        <v>0</v>
      </c>
      <c r="D1042" s="795">
        <v>208.8</v>
      </c>
      <c r="E1042" s="795">
        <v>208.8</v>
      </c>
      <c r="F1042" s="1081">
        <v>208.8</v>
      </c>
      <c r="G1042" s="795">
        <v>208.8</v>
      </c>
      <c r="H1042" s="795">
        <v>0</v>
      </c>
    </row>
    <row r="1043" spans="1:8" s="796" customFormat="1" ht="21" customHeight="1" x14ac:dyDescent="0.2">
      <c r="A1043" s="797">
        <v>38101</v>
      </c>
      <c r="B1043" s="798" t="s">
        <v>299</v>
      </c>
      <c r="C1043" s="795">
        <v>0</v>
      </c>
      <c r="D1043" s="795">
        <v>208.8</v>
      </c>
      <c r="E1043" s="795">
        <v>208.8</v>
      </c>
      <c r="F1043" s="1081">
        <v>208.8</v>
      </c>
      <c r="G1043" s="795">
        <v>208.8</v>
      </c>
      <c r="H1043" s="795">
        <v>0</v>
      </c>
    </row>
    <row r="1044" spans="1:8" s="789" customFormat="1" ht="21" customHeight="1" x14ac:dyDescent="0.2">
      <c r="A1044" s="790">
        <v>4000</v>
      </c>
      <c r="B1044" s="791" t="s">
        <v>243</v>
      </c>
      <c r="C1044" s="792">
        <v>1035081.85</v>
      </c>
      <c r="D1044" s="792">
        <v>-162677.21999999997</v>
      </c>
      <c r="E1044" s="792">
        <v>872404.63</v>
      </c>
      <c r="F1044" s="1080">
        <v>872404.63</v>
      </c>
      <c r="G1044" s="792">
        <v>844149.58</v>
      </c>
      <c r="H1044" s="792">
        <v>0</v>
      </c>
    </row>
    <row r="1045" spans="1:8" s="796" customFormat="1" ht="21" customHeight="1" x14ac:dyDescent="0.2">
      <c r="A1045" s="797">
        <v>4100</v>
      </c>
      <c r="B1045" s="798" t="s">
        <v>1622</v>
      </c>
      <c r="C1045" s="795">
        <v>957843.25</v>
      </c>
      <c r="D1045" s="795">
        <v>-92962.479999999981</v>
      </c>
      <c r="E1045" s="795">
        <v>864880.77</v>
      </c>
      <c r="F1045" s="1081">
        <v>864880.77</v>
      </c>
      <c r="G1045" s="795">
        <v>836625.72</v>
      </c>
      <c r="H1045" s="795">
        <v>0</v>
      </c>
    </row>
    <row r="1046" spans="1:8" s="796" customFormat="1" ht="21" customHeight="1" x14ac:dyDescent="0.2">
      <c r="A1046" s="797">
        <v>415</v>
      </c>
      <c r="B1046" s="798" t="s">
        <v>146</v>
      </c>
      <c r="C1046" s="795">
        <v>957843.25</v>
      </c>
      <c r="D1046" s="795">
        <v>-92962.479999999981</v>
      </c>
      <c r="E1046" s="795">
        <v>864880.77</v>
      </c>
      <c r="F1046" s="1081">
        <v>864880.77</v>
      </c>
      <c r="G1046" s="795">
        <v>836625.72</v>
      </c>
      <c r="H1046" s="795">
        <v>0</v>
      </c>
    </row>
    <row r="1047" spans="1:8" s="796" customFormat="1" ht="21" customHeight="1" x14ac:dyDescent="0.2">
      <c r="A1047" s="797">
        <v>41501</v>
      </c>
      <c r="B1047" s="798" t="s">
        <v>1623</v>
      </c>
      <c r="C1047" s="795">
        <v>439843.25</v>
      </c>
      <c r="D1047" s="795">
        <v>-92952.73</v>
      </c>
      <c r="E1047" s="795">
        <v>346890.52</v>
      </c>
      <c r="F1047" s="1081">
        <v>346890.52</v>
      </c>
      <c r="G1047" s="795">
        <v>318635.46999999997</v>
      </c>
      <c r="H1047" s="795">
        <v>0</v>
      </c>
    </row>
    <row r="1048" spans="1:8" s="796" customFormat="1" ht="21" customHeight="1" x14ac:dyDescent="0.2">
      <c r="A1048" s="797">
        <v>41502</v>
      </c>
      <c r="B1048" s="798" t="s">
        <v>1624</v>
      </c>
      <c r="C1048" s="795">
        <v>518000</v>
      </c>
      <c r="D1048" s="795">
        <v>-9.7499999999781704</v>
      </c>
      <c r="E1048" s="795">
        <v>517990.25</v>
      </c>
      <c r="F1048" s="1081">
        <v>517990.25</v>
      </c>
      <c r="G1048" s="795">
        <v>517990.25</v>
      </c>
      <c r="H1048" s="795">
        <v>0</v>
      </c>
    </row>
    <row r="1049" spans="1:8" s="796" customFormat="1" ht="21" customHeight="1" x14ac:dyDescent="0.2">
      <c r="A1049" s="797">
        <v>4400</v>
      </c>
      <c r="B1049" s="798" t="s">
        <v>310</v>
      </c>
      <c r="C1049" s="795">
        <v>77238.600000000006</v>
      </c>
      <c r="D1049" s="795">
        <v>-69714.740000000005</v>
      </c>
      <c r="E1049" s="795">
        <v>7523.8600000000006</v>
      </c>
      <c r="F1049" s="1081">
        <v>7523.86</v>
      </c>
      <c r="G1049" s="795">
        <v>7523.86</v>
      </c>
      <c r="H1049" s="795">
        <v>0</v>
      </c>
    </row>
    <row r="1050" spans="1:8" s="796" customFormat="1" ht="21" customHeight="1" x14ac:dyDescent="0.2">
      <c r="A1050" s="797">
        <v>442</v>
      </c>
      <c r="B1050" s="798" t="s">
        <v>1626</v>
      </c>
      <c r="C1050" s="795">
        <v>77238.600000000006</v>
      </c>
      <c r="D1050" s="795">
        <v>-69714.740000000005</v>
      </c>
      <c r="E1050" s="795">
        <v>7523.8600000000006</v>
      </c>
      <c r="F1050" s="1081">
        <v>7523.86</v>
      </c>
      <c r="G1050" s="795">
        <v>7523.86</v>
      </c>
      <c r="H1050" s="795">
        <v>0</v>
      </c>
    </row>
    <row r="1051" spans="1:8" s="796" customFormat="1" ht="21" customHeight="1" x14ac:dyDescent="0.2">
      <c r="A1051" s="797">
        <v>44201</v>
      </c>
      <c r="B1051" s="798" t="s">
        <v>219</v>
      </c>
      <c r="C1051" s="795">
        <v>77238.600000000006</v>
      </c>
      <c r="D1051" s="795">
        <v>-69714.740000000005</v>
      </c>
      <c r="E1051" s="795">
        <v>7523.8600000000006</v>
      </c>
      <c r="F1051" s="1081">
        <v>7523.86</v>
      </c>
      <c r="G1051" s="795">
        <v>7523.86</v>
      </c>
      <c r="H1051" s="795">
        <v>0</v>
      </c>
    </row>
    <row r="1052" spans="1:8" s="789" customFormat="1" ht="21" customHeight="1" x14ac:dyDescent="0.2">
      <c r="A1052" s="790">
        <v>5000</v>
      </c>
      <c r="B1052" s="791" t="s">
        <v>244</v>
      </c>
      <c r="C1052" s="792">
        <v>28000</v>
      </c>
      <c r="D1052" s="792">
        <v>-28000</v>
      </c>
      <c r="E1052" s="792">
        <v>0</v>
      </c>
      <c r="F1052" s="1080">
        <v>0</v>
      </c>
      <c r="G1052" s="792">
        <v>0</v>
      </c>
      <c r="H1052" s="792">
        <v>0</v>
      </c>
    </row>
    <row r="1053" spans="1:8" s="796" customFormat="1" ht="21" customHeight="1" x14ac:dyDescent="0.2">
      <c r="A1053" s="797">
        <v>5100</v>
      </c>
      <c r="B1053" s="798" t="s">
        <v>64</v>
      </c>
      <c r="C1053" s="795">
        <v>28000</v>
      </c>
      <c r="D1053" s="795">
        <v>-28000</v>
      </c>
      <c r="E1053" s="795">
        <v>0</v>
      </c>
      <c r="F1053" s="1081">
        <v>0</v>
      </c>
      <c r="G1053" s="795">
        <v>0</v>
      </c>
      <c r="H1053" s="795">
        <v>0</v>
      </c>
    </row>
    <row r="1054" spans="1:8" s="796" customFormat="1" ht="21" customHeight="1" x14ac:dyDescent="0.2">
      <c r="A1054" s="797">
        <v>511</v>
      </c>
      <c r="B1054" s="798" t="s">
        <v>257</v>
      </c>
      <c r="C1054" s="795">
        <v>10000</v>
      </c>
      <c r="D1054" s="795">
        <v>-10000</v>
      </c>
      <c r="E1054" s="795">
        <v>0</v>
      </c>
      <c r="F1054" s="1081">
        <v>0</v>
      </c>
      <c r="G1054" s="795">
        <v>0</v>
      </c>
      <c r="H1054" s="795">
        <v>0</v>
      </c>
    </row>
    <row r="1055" spans="1:8" s="796" customFormat="1" ht="21" customHeight="1" x14ac:dyDescent="0.2">
      <c r="A1055" s="797">
        <v>51101</v>
      </c>
      <c r="B1055" s="798" t="s">
        <v>300</v>
      </c>
      <c r="C1055" s="795">
        <v>10000</v>
      </c>
      <c r="D1055" s="795">
        <v>-10000</v>
      </c>
      <c r="E1055" s="795">
        <v>0</v>
      </c>
      <c r="F1055" s="1081">
        <v>0</v>
      </c>
      <c r="G1055" s="795">
        <v>0</v>
      </c>
      <c r="H1055" s="795">
        <v>0</v>
      </c>
    </row>
    <row r="1056" spans="1:8" s="796" customFormat="1" ht="21" customHeight="1" x14ac:dyDescent="0.2">
      <c r="A1056" s="797">
        <v>515</v>
      </c>
      <c r="B1056" s="798" t="s">
        <v>1634</v>
      </c>
      <c r="C1056" s="795">
        <v>18000</v>
      </c>
      <c r="D1056" s="795">
        <v>-18000</v>
      </c>
      <c r="E1056" s="795">
        <v>0</v>
      </c>
      <c r="F1056" s="1081">
        <v>0</v>
      </c>
      <c r="G1056" s="795">
        <v>0</v>
      </c>
      <c r="H1056" s="795">
        <v>0</v>
      </c>
    </row>
    <row r="1057" spans="1:8" s="796" customFormat="1" ht="21" customHeight="1" x14ac:dyDescent="0.2">
      <c r="A1057" s="797">
        <v>51501</v>
      </c>
      <c r="B1057" s="798" t="s">
        <v>1635</v>
      </c>
      <c r="C1057" s="795">
        <v>18000</v>
      </c>
      <c r="D1057" s="795">
        <v>-18000</v>
      </c>
      <c r="E1057" s="795">
        <v>0</v>
      </c>
      <c r="F1057" s="1081">
        <v>0</v>
      </c>
      <c r="G1057" s="795">
        <v>0</v>
      </c>
      <c r="H1057" s="795">
        <v>0</v>
      </c>
    </row>
    <row r="1058" spans="1:8" s="789" customFormat="1" ht="21" customHeight="1" x14ac:dyDescent="0.2">
      <c r="A1058" s="790">
        <v>6000</v>
      </c>
      <c r="B1058" s="791" t="s">
        <v>370</v>
      </c>
      <c r="C1058" s="792">
        <v>181102097.97999999</v>
      </c>
      <c r="D1058" s="792">
        <v>-92610549.289999992</v>
      </c>
      <c r="E1058" s="792">
        <v>88491548.690000013</v>
      </c>
      <c r="F1058" s="1080">
        <v>88375786.879999995</v>
      </c>
      <c r="G1058" s="792">
        <v>71154723</v>
      </c>
      <c r="H1058" s="792">
        <v>115761.81000001729</v>
      </c>
    </row>
    <row r="1059" spans="1:8" s="796" customFormat="1" ht="21" customHeight="1" x14ac:dyDescent="0.2">
      <c r="A1059" s="797">
        <v>6100</v>
      </c>
      <c r="B1059" s="798" t="s">
        <v>1651</v>
      </c>
      <c r="C1059" s="795">
        <v>176927852.97999999</v>
      </c>
      <c r="D1059" s="795">
        <v>-88436304.289999992</v>
      </c>
      <c r="E1059" s="795">
        <v>88491548.690000013</v>
      </c>
      <c r="F1059" s="1081">
        <v>88375786.879999995</v>
      </c>
      <c r="G1059" s="795">
        <v>71154723</v>
      </c>
      <c r="H1059" s="795">
        <v>115761.81000001729</v>
      </c>
    </row>
    <row r="1060" spans="1:8" s="796" customFormat="1" ht="21" customHeight="1" x14ac:dyDescent="0.2">
      <c r="A1060" s="797">
        <v>611</v>
      </c>
      <c r="B1060" s="798" t="s">
        <v>0</v>
      </c>
      <c r="C1060" s="795">
        <v>2187500</v>
      </c>
      <c r="D1060" s="795">
        <v>-524100.24</v>
      </c>
      <c r="E1060" s="795">
        <v>1663399.76</v>
      </c>
      <c r="F1060" s="1081">
        <v>1663399.76</v>
      </c>
      <c r="G1060" s="795">
        <v>1225590.02</v>
      </c>
      <c r="H1060" s="795">
        <v>0</v>
      </c>
    </row>
    <row r="1061" spans="1:8" s="796" customFormat="1" ht="21" customHeight="1" x14ac:dyDescent="0.2">
      <c r="A1061" s="797">
        <v>61102</v>
      </c>
      <c r="B1061" s="798" t="s">
        <v>1652</v>
      </c>
      <c r="C1061" s="795">
        <v>1625000</v>
      </c>
      <c r="D1061" s="795">
        <v>38399.760000000002</v>
      </c>
      <c r="E1061" s="795">
        <v>1663399.76</v>
      </c>
      <c r="F1061" s="1081">
        <v>1663399.76</v>
      </c>
      <c r="G1061" s="795">
        <v>1225590.02</v>
      </c>
      <c r="H1061" s="795">
        <v>0</v>
      </c>
    </row>
    <row r="1062" spans="1:8" s="796" customFormat="1" ht="21" customHeight="1" x14ac:dyDescent="0.2">
      <c r="A1062" s="797">
        <v>61105</v>
      </c>
      <c r="B1062" s="798" t="s">
        <v>315</v>
      </c>
      <c r="C1062" s="795">
        <v>562500</v>
      </c>
      <c r="D1062" s="795">
        <v>-562500</v>
      </c>
      <c r="E1062" s="795">
        <v>0</v>
      </c>
      <c r="F1062" s="1081">
        <v>0</v>
      </c>
      <c r="G1062" s="795">
        <v>0</v>
      </c>
      <c r="H1062" s="795">
        <v>0</v>
      </c>
    </row>
    <row r="1063" spans="1:8" s="796" customFormat="1" ht="21" customHeight="1" x14ac:dyDescent="0.2">
      <c r="A1063" s="797">
        <v>612</v>
      </c>
      <c r="B1063" s="798" t="s">
        <v>263</v>
      </c>
      <c r="C1063" s="795">
        <v>2896686.41</v>
      </c>
      <c r="D1063" s="795">
        <v>-1024225.21</v>
      </c>
      <c r="E1063" s="795">
        <v>1872461.2</v>
      </c>
      <c r="F1063" s="1081">
        <v>1872461.2</v>
      </c>
      <c r="G1063" s="795">
        <v>1326866.83</v>
      </c>
      <c r="H1063" s="795">
        <v>0</v>
      </c>
    </row>
    <row r="1064" spans="1:8" s="796" customFormat="1" ht="21" customHeight="1" x14ac:dyDescent="0.2">
      <c r="A1064" s="797">
        <v>61201</v>
      </c>
      <c r="B1064" s="798" t="s">
        <v>842</v>
      </c>
      <c r="C1064" s="795">
        <v>904926.96</v>
      </c>
      <c r="D1064" s="795">
        <v>-904926.96</v>
      </c>
      <c r="E1064" s="795">
        <v>0</v>
      </c>
      <c r="F1064" s="1081">
        <v>0</v>
      </c>
      <c r="G1064" s="795">
        <v>0</v>
      </c>
      <c r="H1064" s="795">
        <v>0</v>
      </c>
    </row>
    <row r="1065" spans="1:8" s="796" customFormat="1" ht="21" customHeight="1" x14ac:dyDescent="0.2">
      <c r="A1065" s="797">
        <v>61204</v>
      </c>
      <c r="B1065" s="798" t="s">
        <v>1653</v>
      </c>
      <c r="C1065" s="795">
        <v>300000</v>
      </c>
      <c r="D1065" s="795">
        <v>1178061.2</v>
      </c>
      <c r="E1065" s="795">
        <v>1478061.2</v>
      </c>
      <c r="F1065" s="1081">
        <v>1478061.2</v>
      </c>
      <c r="G1065" s="795">
        <v>932466.83</v>
      </c>
      <c r="H1065" s="795">
        <v>0</v>
      </c>
    </row>
    <row r="1066" spans="1:8" s="796" customFormat="1" ht="21" customHeight="1" x14ac:dyDescent="0.2">
      <c r="A1066" s="797">
        <v>61205</v>
      </c>
      <c r="B1066" s="798" t="s">
        <v>636</v>
      </c>
      <c r="C1066" s="795">
        <v>515055.67</v>
      </c>
      <c r="D1066" s="795">
        <v>-515055.67</v>
      </c>
      <c r="E1066" s="795">
        <v>0</v>
      </c>
      <c r="F1066" s="1081">
        <v>0</v>
      </c>
      <c r="G1066" s="795">
        <v>0</v>
      </c>
      <c r="H1066" s="795">
        <v>0</v>
      </c>
    </row>
    <row r="1067" spans="1:8" s="796" customFormat="1" ht="21" customHeight="1" x14ac:dyDescent="0.2">
      <c r="A1067" s="797">
        <v>61207</v>
      </c>
      <c r="B1067" s="798" t="s">
        <v>141</v>
      </c>
      <c r="C1067" s="795">
        <v>1176703.78</v>
      </c>
      <c r="D1067" s="795">
        <v>-782303.78</v>
      </c>
      <c r="E1067" s="795">
        <v>394400</v>
      </c>
      <c r="F1067" s="1081">
        <v>394400</v>
      </c>
      <c r="G1067" s="795">
        <v>394400</v>
      </c>
      <c r="H1067" s="795">
        <v>0</v>
      </c>
    </row>
    <row r="1068" spans="1:8" s="796" customFormat="1" ht="21" customHeight="1" x14ac:dyDescent="0.2">
      <c r="A1068" s="797">
        <v>614</v>
      </c>
      <c r="B1068" s="798" t="s">
        <v>1654</v>
      </c>
      <c r="C1068" s="795">
        <v>171843666.56999999</v>
      </c>
      <c r="D1068" s="795">
        <v>-86887978.839999989</v>
      </c>
      <c r="E1068" s="795">
        <v>84955687.730000019</v>
      </c>
      <c r="F1068" s="1081">
        <v>84839925.920000002</v>
      </c>
      <c r="G1068" s="795">
        <v>68602266.150000006</v>
      </c>
      <c r="H1068" s="795">
        <v>115761.81000001729</v>
      </c>
    </row>
    <row r="1069" spans="1:8" s="796" customFormat="1" ht="21" customHeight="1" x14ac:dyDescent="0.2">
      <c r="A1069" s="797">
        <v>61404</v>
      </c>
      <c r="B1069" s="798" t="s">
        <v>1653</v>
      </c>
      <c r="C1069" s="795">
        <v>5000000</v>
      </c>
      <c r="D1069" s="795">
        <v>4059985.24</v>
      </c>
      <c r="E1069" s="795">
        <v>9059985.2400000002</v>
      </c>
      <c r="F1069" s="1081">
        <v>9059985.2400000002</v>
      </c>
      <c r="G1069" s="795">
        <v>7331316.8899999997</v>
      </c>
      <c r="H1069" s="795">
        <v>0</v>
      </c>
    </row>
    <row r="1070" spans="1:8" s="796" customFormat="1" ht="21" customHeight="1" x14ac:dyDescent="0.2">
      <c r="A1070" s="797">
        <v>61406</v>
      </c>
      <c r="B1070" s="798" t="s">
        <v>141</v>
      </c>
      <c r="C1070" s="795">
        <v>500000</v>
      </c>
      <c r="D1070" s="795">
        <v>-177116.13</v>
      </c>
      <c r="E1070" s="795">
        <v>322883.87</v>
      </c>
      <c r="F1070" s="1081">
        <v>287722.03000000003</v>
      </c>
      <c r="G1070" s="795">
        <v>287722.03000000003</v>
      </c>
      <c r="H1070" s="795">
        <v>35161.839999999967</v>
      </c>
    </row>
    <row r="1071" spans="1:8" s="796" customFormat="1" ht="21" customHeight="1" x14ac:dyDescent="0.2">
      <c r="A1071" s="797">
        <v>61408</v>
      </c>
      <c r="B1071" s="798" t="s">
        <v>1655</v>
      </c>
      <c r="C1071" s="795">
        <v>2070850</v>
      </c>
      <c r="D1071" s="795">
        <v>6886722.0700000003</v>
      </c>
      <c r="E1071" s="795">
        <v>8957572.0700000003</v>
      </c>
      <c r="F1071" s="1081">
        <v>8957572.0700000003</v>
      </c>
      <c r="G1071" s="795">
        <v>4969089.75</v>
      </c>
      <c r="H1071" s="795">
        <v>0</v>
      </c>
    </row>
    <row r="1072" spans="1:8" s="796" customFormat="1" ht="21" customHeight="1" x14ac:dyDescent="0.2">
      <c r="A1072" s="797">
        <v>61409</v>
      </c>
      <c r="B1072" s="798" t="s">
        <v>1655</v>
      </c>
      <c r="C1072" s="795">
        <v>13328900</v>
      </c>
      <c r="D1072" s="795">
        <v>3968759.49</v>
      </c>
      <c r="E1072" s="795">
        <v>17297659.490000002</v>
      </c>
      <c r="F1072" s="1081">
        <v>17297659.489999998</v>
      </c>
      <c r="G1072" s="795">
        <v>13231965.52</v>
      </c>
      <c r="H1072" s="795">
        <v>0</v>
      </c>
    </row>
    <row r="1073" spans="1:8" s="796" customFormat="1" ht="21" customHeight="1" x14ac:dyDescent="0.2">
      <c r="A1073" s="797">
        <v>61410</v>
      </c>
      <c r="B1073" s="798" t="s">
        <v>1656</v>
      </c>
      <c r="C1073" s="795">
        <v>3796047.28</v>
      </c>
      <c r="D1073" s="795">
        <v>-3796047.28</v>
      </c>
      <c r="E1073" s="795">
        <v>0</v>
      </c>
      <c r="F1073" s="1081">
        <v>0</v>
      </c>
      <c r="G1073" s="795">
        <v>0</v>
      </c>
      <c r="H1073" s="795">
        <v>0</v>
      </c>
    </row>
    <row r="1074" spans="1:8" s="796" customFormat="1" ht="21" customHeight="1" x14ac:dyDescent="0.2">
      <c r="A1074" s="797">
        <v>61411</v>
      </c>
      <c r="B1074" s="798" t="s">
        <v>1657</v>
      </c>
      <c r="C1074" s="795">
        <v>500000</v>
      </c>
      <c r="D1074" s="795">
        <v>-500000</v>
      </c>
      <c r="E1074" s="795">
        <v>0</v>
      </c>
      <c r="F1074" s="1081">
        <v>0</v>
      </c>
      <c r="G1074" s="795">
        <v>0</v>
      </c>
      <c r="H1074" s="795">
        <v>0</v>
      </c>
    </row>
    <row r="1075" spans="1:8" s="796" customFormat="1" ht="21" customHeight="1" x14ac:dyDescent="0.2">
      <c r="A1075" s="797">
        <v>61413</v>
      </c>
      <c r="B1075" s="798" t="s">
        <v>1658</v>
      </c>
      <c r="C1075" s="795">
        <v>14</v>
      </c>
      <c r="D1075" s="795">
        <v>-14</v>
      </c>
      <c r="E1075" s="795">
        <v>0</v>
      </c>
      <c r="F1075" s="1081">
        <v>0</v>
      </c>
      <c r="G1075" s="795">
        <v>0</v>
      </c>
      <c r="H1075" s="795">
        <v>0</v>
      </c>
    </row>
    <row r="1076" spans="1:8" s="796" customFormat="1" ht="21" customHeight="1" x14ac:dyDescent="0.2">
      <c r="A1076" s="797">
        <v>61414</v>
      </c>
      <c r="B1076" s="798" t="s">
        <v>142</v>
      </c>
      <c r="C1076" s="795">
        <v>100000</v>
      </c>
      <c r="D1076" s="795">
        <v>829126.1</v>
      </c>
      <c r="E1076" s="795">
        <v>929126.1</v>
      </c>
      <c r="F1076" s="1081">
        <v>929126.1</v>
      </c>
      <c r="G1076" s="795">
        <v>615212.98</v>
      </c>
      <c r="H1076" s="795">
        <v>0</v>
      </c>
    </row>
    <row r="1077" spans="1:8" s="796" customFormat="1" ht="21" customHeight="1" x14ac:dyDescent="0.2">
      <c r="A1077" s="797">
        <v>61415</v>
      </c>
      <c r="B1077" s="798" t="s">
        <v>1659</v>
      </c>
      <c r="C1077" s="795">
        <v>1909853.92</v>
      </c>
      <c r="D1077" s="795">
        <v>-1909853.92</v>
      </c>
      <c r="E1077" s="795">
        <v>0</v>
      </c>
      <c r="F1077" s="1081">
        <v>0</v>
      </c>
      <c r="G1077" s="795">
        <v>0</v>
      </c>
      <c r="H1077" s="795">
        <v>0</v>
      </c>
    </row>
    <row r="1078" spans="1:8" s="796" customFormat="1" ht="21" customHeight="1" x14ac:dyDescent="0.2">
      <c r="A1078" s="797">
        <v>61418</v>
      </c>
      <c r="B1078" s="798" t="s">
        <v>1660</v>
      </c>
      <c r="C1078" s="795">
        <v>100000</v>
      </c>
      <c r="D1078" s="795">
        <v>1249688.93</v>
      </c>
      <c r="E1078" s="795">
        <v>1349688.93</v>
      </c>
      <c r="F1078" s="1081">
        <v>1277377.53</v>
      </c>
      <c r="G1078" s="795">
        <v>750806.49</v>
      </c>
      <c r="H1078" s="795">
        <v>72311.399999999907</v>
      </c>
    </row>
    <row r="1079" spans="1:8" s="796" customFormat="1" ht="21" customHeight="1" x14ac:dyDescent="0.2">
      <c r="A1079" s="797">
        <v>61421</v>
      </c>
      <c r="B1079" s="798" t="s">
        <v>1035</v>
      </c>
      <c r="C1079" s="795">
        <v>12</v>
      </c>
      <c r="D1079" s="795">
        <v>4037940.33</v>
      </c>
      <c r="E1079" s="795">
        <v>4037952.33</v>
      </c>
      <c r="F1079" s="1081">
        <v>4029663.76</v>
      </c>
      <c r="G1079" s="795">
        <v>1991811.45</v>
      </c>
      <c r="H1079" s="795">
        <v>8288.570000000298</v>
      </c>
    </row>
    <row r="1080" spans="1:8" s="796" customFormat="1" ht="21" customHeight="1" x14ac:dyDescent="0.2">
      <c r="A1080" s="797">
        <v>61422</v>
      </c>
      <c r="B1080" s="798" t="s">
        <v>1661</v>
      </c>
      <c r="C1080" s="795">
        <v>144037989.37</v>
      </c>
      <c r="D1080" s="795">
        <v>-101517699.56999999</v>
      </c>
      <c r="E1080" s="795">
        <v>42520289.800000012</v>
      </c>
      <c r="F1080" s="1081">
        <v>42520289.799999997</v>
      </c>
      <c r="G1080" s="795">
        <v>39143811.140000001</v>
      </c>
      <c r="H1080" s="795">
        <v>0</v>
      </c>
    </row>
    <row r="1081" spans="1:8" s="796" customFormat="1" ht="21" customHeight="1" x14ac:dyDescent="0.2">
      <c r="A1081" s="797">
        <v>61424</v>
      </c>
      <c r="B1081" s="798" t="s">
        <v>1662</v>
      </c>
      <c r="C1081" s="795">
        <v>0</v>
      </c>
      <c r="D1081" s="795">
        <v>280529.90000000002</v>
      </c>
      <c r="E1081" s="795">
        <v>280529.90000000002</v>
      </c>
      <c r="F1081" s="1081">
        <v>280529.90000000002</v>
      </c>
      <c r="G1081" s="795">
        <v>280529.90000000002</v>
      </c>
      <c r="H1081" s="795">
        <v>0</v>
      </c>
    </row>
    <row r="1082" spans="1:8" s="796" customFormat="1" ht="21" customHeight="1" x14ac:dyDescent="0.2">
      <c r="A1082" s="797">
        <v>61425</v>
      </c>
      <c r="B1082" s="798" t="s">
        <v>1663</v>
      </c>
      <c r="C1082" s="795">
        <v>500000</v>
      </c>
      <c r="D1082" s="795">
        <v>-300000</v>
      </c>
      <c r="E1082" s="795">
        <v>200000</v>
      </c>
      <c r="F1082" s="1081">
        <v>200000</v>
      </c>
      <c r="G1082" s="795">
        <v>0</v>
      </c>
      <c r="H1082" s="795">
        <v>0</v>
      </c>
    </row>
    <row r="1083" spans="1:8" s="796" customFormat="1" ht="21" customHeight="1" x14ac:dyDescent="0.2">
      <c r="A1083" s="797">
        <v>6200</v>
      </c>
      <c r="B1083" s="798" t="s">
        <v>1664</v>
      </c>
      <c r="C1083" s="795">
        <v>4174245</v>
      </c>
      <c r="D1083" s="795">
        <v>-4174245</v>
      </c>
      <c r="E1083" s="795">
        <v>0</v>
      </c>
      <c r="F1083" s="1081">
        <v>0</v>
      </c>
      <c r="G1083" s="795">
        <v>0</v>
      </c>
      <c r="H1083" s="795">
        <v>0</v>
      </c>
    </row>
    <row r="1084" spans="1:8" s="796" customFormat="1" ht="21" customHeight="1" x14ac:dyDescent="0.2">
      <c r="A1084" s="797">
        <v>622</v>
      </c>
      <c r="B1084" s="798" t="s">
        <v>263</v>
      </c>
      <c r="C1084" s="795">
        <v>799245</v>
      </c>
      <c r="D1084" s="795">
        <v>-799245</v>
      </c>
      <c r="E1084" s="795">
        <v>0</v>
      </c>
      <c r="F1084" s="1081">
        <v>0</v>
      </c>
      <c r="G1084" s="795">
        <v>0</v>
      </c>
      <c r="H1084" s="795">
        <v>0</v>
      </c>
    </row>
    <row r="1085" spans="1:8" s="796" customFormat="1" ht="21" customHeight="1" x14ac:dyDescent="0.2">
      <c r="A1085" s="797">
        <v>62204</v>
      </c>
      <c r="B1085" s="798" t="s">
        <v>1653</v>
      </c>
      <c r="C1085" s="795">
        <v>799245</v>
      </c>
      <c r="D1085" s="795">
        <v>-799245</v>
      </c>
      <c r="E1085" s="795">
        <v>0</v>
      </c>
      <c r="F1085" s="1081">
        <v>0</v>
      </c>
      <c r="G1085" s="795">
        <v>0</v>
      </c>
      <c r="H1085" s="795">
        <v>0</v>
      </c>
    </row>
    <row r="1086" spans="1:8" s="796" customFormat="1" ht="21" customHeight="1" x14ac:dyDescent="0.2">
      <c r="A1086" s="797">
        <v>624</v>
      </c>
      <c r="B1086" s="798" t="s">
        <v>1654</v>
      </c>
      <c r="C1086" s="795">
        <v>3375000</v>
      </c>
      <c r="D1086" s="795">
        <v>-3375000</v>
      </c>
      <c r="E1086" s="795">
        <v>0</v>
      </c>
      <c r="F1086" s="1081">
        <v>0</v>
      </c>
      <c r="G1086" s="795">
        <v>0</v>
      </c>
      <c r="H1086" s="795">
        <v>0</v>
      </c>
    </row>
    <row r="1087" spans="1:8" s="796" customFormat="1" ht="21" customHeight="1" x14ac:dyDescent="0.2">
      <c r="A1087" s="797">
        <v>62422</v>
      </c>
      <c r="B1087" s="798" t="s">
        <v>1665</v>
      </c>
      <c r="C1087" s="795">
        <v>3375000</v>
      </c>
      <c r="D1087" s="795">
        <v>-3375000</v>
      </c>
      <c r="E1087" s="795">
        <v>0</v>
      </c>
      <c r="F1087" s="1081">
        <v>0</v>
      </c>
      <c r="G1087" s="795">
        <v>0</v>
      </c>
      <c r="H1087" s="795">
        <v>0</v>
      </c>
    </row>
    <row r="1088" spans="1:8" s="796" customFormat="1" ht="21" customHeight="1" x14ac:dyDescent="0.2">
      <c r="A1088" s="799"/>
      <c r="B1088" s="800" t="s">
        <v>1672</v>
      </c>
      <c r="C1088" s="801">
        <v>201645155.15000001</v>
      </c>
      <c r="D1088" s="801">
        <v>-90943748.469999999</v>
      </c>
      <c r="E1088" s="801">
        <v>110701406.68000001</v>
      </c>
      <c r="F1088" s="1079">
        <v>110622131.52</v>
      </c>
      <c r="G1088" s="801">
        <v>92253184.319999993</v>
      </c>
      <c r="H1088" s="801">
        <v>79275.160000011325</v>
      </c>
    </row>
    <row r="1089" spans="1:8" s="789" customFormat="1" ht="21" customHeight="1" x14ac:dyDescent="0.2">
      <c r="A1089" s="786" t="s">
        <v>1696</v>
      </c>
      <c r="B1089" s="787"/>
      <c r="C1089" s="788"/>
      <c r="D1089" s="788"/>
      <c r="E1089" s="788"/>
      <c r="F1089" s="1079"/>
      <c r="G1089" s="788"/>
      <c r="H1089" s="788">
        <v>1</v>
      </c>
    </row>
    <row r="1090" spans="1:8" s="789" customFormat="1" ht="21" customHeight="1" x14ac:dyDescent="0.2">
      <c r="A1090" s="790">
        <v>1000</v>
      </c>
      <c r="B1090" s="791" t="s">
        <v>92</v>
      </c>
      <c r="C1090" s="792">
        <v>8001598.2300000004</v>
      </c>
      <c r="D1090" s="792">
        <v>357586.73000000004</v>
      </c>
      <c r="E1090" s="792">
        <v>8359184.96</v>
      </c>
      <c r="F1090" s="1080">
        <v>8359184.96</v>
      </c>
      <c r="G1090" s="792">
        <v>8008575.2000000002</v>
      </c>
      <c r="H1090" s="792">
        <v>0</v>
      </c>
    </row>
    <row r="1091" spans="1:8" s="796" customFormat="1" ht="21" customHeight="1" x14ac:dyDescent="0.2">
      <c r="A1091" s="797">
        <v>1100</v>
      </c>
      <c r="B1091" s="798" t="s">
        <v>1491</v>
      </c>
      <c r="C1091" s="795">
        <v>4288468</v>
      </c>
      <c r="D1091" s="795">
        <v>31434.28</v>
      </c>
      <c r="E1091" s="795">
        <v>4319902.28</v>
      </c>
      <c r="F1091" s="1081">
        <v>4319902.28</v>
      </c>
      <c r="G1091" s="795">
        <v>4280914.76</v>
      </c>
      <c r="H1091" s="795">
        <v>0</v>
      </c>
    </row>
    <row r="1092" spans="1:8" s="796" customFormat="1" ht="21" customHeight="1" x14ac:dyDescent="0.2">
      <c r="A1092" s="797">
        <v>113</v>
      </c>
      <c r="B1092" s="798" t="s">
        <v>283</v>
      </c>
      <c r="C1092" s="795">
        <v>4288468</v>
      </c>
      <c r="D1092" s="795">
        <v>31434.28</v>
      </c>
      <c r="E1092" s="795">
        <v>4319902.28</v>
      </c>
      <c r="F1092" s="1081">
        <v>4319902.28</v>
      </c>
      <c r="G1092" s="795">
        <v>4280914.76</v>
      </c>
      <c r="H1092" s="795">
        <v>0</v>
      </c>
    </row>
    <row r="1093" spans="1:8" s="796" customFormat="1" ht="21" customHeight="1" x14ac:dyDescent="0.2">
      <c r="A1093" s="797">
        <v>11301</v>
      </c>
      <c r="B1093" s="798" t="s">
        <v>247</v>
      </c>
      <c r="C1093" s="795">
        <v>4288468</v>
      </c>
      <c r="D1093" s="795">
        <v>31434.28</v>
      </c>
      <c r="E1093" s="795">
        <v>4319902.28</v>
      </c>
      <c r="F1093" s="1081">
        <v>4319902.28</v>
      </c>
      <c r="G1093" s="795">
        <v>4280914.76</v>
      </c>
      <c r="H1093" s="795">
        <v>0</v>
      </c>
    </row>
    <row r="1094" spans="1:8" s="796" customFormat="1" ht="21" customHeight="1" x14ac:dyDescent="0.2">
      <c r="A1094" s="797">
        <v>1200</v>
      </c>
      <c r="B1094" s="798" t="s">
        <v>1492</v>
      </c>
      <c r="C1094" s="795">
        <v>857166</v>
      </c>
      <c r="D1094" s="795">
        <v>278685.46000000002</v>
      </c>
      <c r="E1094" s="795">
        <v>1135851.46</v>
      </c>
      <c r="F1094" s="1081">
        <v>1135851.46</v>
      </c>
      <c r="G1094" s="795">
        <v>1082284.74</v>
      </c>
      <c r="H1094" s="795">
        <v>0</v>
      </c>
    </row>
    <row r="1095" spans="1:8" s="796" customFormat="1" ht="21" customHeight="1" x14ac:dyDescent="0.2">
      <c r="A1095" s="797">
        <v>122</v>
      </c>
      <c r="B1095" s="798" t="s">
        <v>285</v>
      </c>
      <c r="C1095" s="795">
        <v>857166</v>
      </c>
      <c r="D1095" s="795">
        <v>278685.46000000002</v>
      </c>
      <c r="E1095" s="795">
        <v>1135851.46</v>
      </c>
      <c r="F1095" s="1081">
        <v>1135851.46</v>
      </c>
      <c r="G1095" s="795">
        <v>1082284.74</v>
      </c>
      <c r="H1095" s="795">
        <v>0</v>
      </c>
    </row>
    <row r="1096" spans="1:8" s="796" customFormat="1" ht="21" customHeight="1" x14ac:dyDescent="0.2">
      <c r="A1096" s="797">
        <v>12201</v>
      </c>
      <c r="B1096" s="798" t="s">
        <v>1494</v>
      </c>
      <c r="C1096" s="795">
        <v>857166</v>
      </c>
      <c r="D1096" s="795">
        <v>278685.46000000002</v>
      </c>
      <c r="E1096" s="795">
        <v>1135851.46</v>
      </c>
      <c r="F1096" s="1081">
        <v>1135851.46</v>
      </c>
      <c r="G1096" s="795">
        <v>1082284.74</v>
      </c>
      <c r="H1096" s="795">
        <v>0</v>
      </c>
    </row>
    <row r="1097" spans="1:8" s="796" customFormat="1" ht="21" customHeight="1" x14ac:dyDescent="0.2">
      <c r="A1097" s="797">
        <v>1300</v>
      </c>
      <c r="B1097" s="798" t="s">
        <v>1495</v>
      </c>
      <c r="C1097" s="795">
        <v>951835</v>
      </c>
      <c r="D1097" s="795">
        <v>50389.71</v>
      </c>
      <c r="E1097" s="795">
        <v>1002224.71</v>
      </c>
      <c r="F1097" s="1081">
        <v>1002224.71</v>
      </c>
      <c r="G1097" s="795">
        <v>753773.99</v>
      </c>
      <c r="H1097" s="795">
        <v>0</v>
      </c>
    </row>
    <row r="1098" spans="1:8" s="796" customFormat="1" ht="21" customHeight="1" x14ac:dyDescent="0.2">
      <c r="A1098" s="797">
        <v>131</v>
      </c>
      <c r="B1098" s="798" t="s">
        <v>1496</v>
      </c>
      <c r="C1098" s="795">
        <v>145107</v>
      </c>
      <c r="D1098" s="795">
        <v>15916.33</v>
      </c>
      <c r="E1098" s="795">
        <v>161023.32999999999</v>
      </c>
      <c r="F1098" s="1081">
        <v>161023.32999999999</v>
      </c>
      <c r="G1098" s="795">
        <v>161023.32999999999</v>
      </c>
      <c r="H1098" s="795">
        <v>0</v>
      </c>
    </row>
    <row r="1099" spans="1:8" s="796" customFormat="1" ht="21" customHeight="1" x14ac:dyDescent="0.2">
      <c r="A1099" s="797">
        <v>13101</v>
      </c>
      <c r="B1099" s="798" t="s">
        <v>1497</v>
      </c>
      <c r="C1099" s="795">
        <v>145107</v>
      </c>
      <c r="D1099" s="795">
        <v>15916.33</v>
      </c>
      <c r="E1099" s="795">
        <v>161023.32999999999</v>
      </c>
      <c r="F1099" s="1081">
        <v>161023.32999999999</v>
      </c>
      <c r="G1099" s="795">
        <v>161023.32999999999</v>
      </c>
      <c r="H1099" s="795">
        <v>0</v>
      </c>
    </row>
    <row r="1100" spans="1:8" s="796" customFormat="1" ht="21" customHeight="1" x14ac:dyDescent="0.2">
      <c r="A1100" s="797">
        <v>132</v>
      </c>
      <c r="B1100" s="798" t="s">
        <v>1498</v>
      </c>
      <c r="C1100" s="795">
        <v>802408</v>
      </c>
      <c r="D1100" s="795">
        <v>21952.85</v>
      </c>
      <c r="E1100" s="795">
        <v>824360.85</v>
      </c>
      <c r="F1100" s="1081">
        <v>824360.85</v>
      </c>
      <c r="G1100" s="795">
        <v>575910.13</v>
      </c>
      <c r="H1100" s="795">
        <v>0</v>
      </c>
    </row>
    <row r="1101" spans="1:8" s="796" customFormat="1" ht="21" customHeight="1" x14ac:dyDescent="0.2">
      <c r="A1101" s="797">
        <v>13201</v>
      </c>
      <c r="B1101" s="798" t="s">
        <v>1499</v>
      </c>
      <c r="C1101" s="795">
        <v>121650</v>
      </c>
      <c r="D1101" s="795">
        <v>6380.13</v>
      </c>
      <c r="E1101" s="795">
        <v>128030.13</v>
      </c>
      <c r="F1101" s="1081">
        <v>128030.13</v>
      </c>
      <c r="G1101" s="795">
        <v>128030.13</v>
      </c>
      <c r="H1101" s="795">
        <v>0</v>
      </c>
    </row>
    <row r="1102" spans="1:8" s="796" customFormat="1" ht="21" customHeight="1" x14ac:dyDescent="0.2">
      <c r="A1102" s="797">
        <v>13202</v>
      </c>
      <c r="B1102" s="798" t="s">
        <v>1500</v>
      </c>
      <c r="C1102" s="795">
        <v>680758</v>
      </c>
      <c r="D1102" s="795">
        <v>15572.72</v>
      </c>
      <c r="E1102" s="795">
        <v>696330.72</v>
      </c>
      <c r="F1102" s="1081">
        <v>696330.72</v>
      </c>
      <c r="G1102" s="795">
        <v>447880</v>
      </c>
      <c r="H1102" s="795">
        <v>0</v>
      </c>
    </row>
    <row r="1103" spans="1:8" s="796" customFormat="1" ht="21" customHeight="1" x14ac:dyDescent="0.2">
      <c r="A1103" s="797">
        <v>133</v>
      </c>
      <c r="B1103" s="798" t="s">
        <v>286</v>
      </c>
      <c r="C1103" s="795">
        <v>0</v>
      </c>
      <c r="D1103" s="795">
        <v>840.53</v>
      </c>
      <c r="E1103" s="795">
        <v>840.53</v>
      </c>
      <c r="F1103" s="1081">
        <v>840.53</v>
      </c>
      <c r="G1103" s="795">
        <v>840.53</v>
      </c>
      <c r="H1103" s="795">
        <v>0</v>
      </c>
    </row>
    <row r="1104" spans="1:8" s="796" customFormat="1" ht="21" customHeight="1" x14ac:dyDescent="0.2">
      <c r="A1104" s="797">
        <v>13301</v>
      </c>
      <c r="B1104" s="798" t="s">
        <v>1501</v>
      </c>
      <c r="C1104" s="795">
        <v>0</v>
      </c>
      <c r="D1104" s="795">
        <v>840.53</v>
      </c>
      <c r="E1104" s="795">
        <v>840.53</v>
      </c>
      <c r="F1104" s="1081">
        <v>840.53</v>
      </c>
      <c r="G1104" s="795">
        <v>840.53</v>
      </c>
      <c r="H1104" s="795">
        <v>0</v>
      </c>
    </row>
    <row r="1105" spans="1:8" s="796" customFormat="1" ht="21" customHeight="1" x14ac:dyDescent="0.2">
      <c r="A1105" s="797">
        <v>134</v>
      </c>
      <c r="B1105" s="798" t="s">
        <v>296</v>
      </c>
      <c r="C1105" s="795">
        <v>4320</v>
      </c>
      <c r="D1105" s="795">
        <v>11680</v>
      </c>
      <c r="E1105" s="795">
        <v>16000</v>
      </c>
      <c r="F1105" s="1081">
        <v>16000</v>
      </c>
      <c r="G1105" s="795">
        <v>16000</v>
      </c>
      <c r="H1105" s="795">
        <v>0</v>
      </c>
    </row>
    <row r="1106" spans="1:8" s="796" customFormat="1" ht="21" customHeight="1" x14ac:dyDescent="0.2">
      <c r="A1106" s="797">
        <v>13403</v>
      </c>
      <c r="B1106" s="798" t="s">
        <v>1502</v>
      </c>
      <c r="C1106" s="795">
        <v>4320</v>
      </c>
      <c r="D1106" s="795">
        <v>10680</v>
      </c>
      <c r="E1106" s="795">
        <v>15000</v>
      </c>
      <c r="F1106" s="1081">
        <v>15000</v>
      </c>
      <c r="G1106" s="795">
        <v>15000</v>
      </c>
      <c r="H1106" s="795">
        <v>0</v>
      </c>
    </row>
    <row r="1107" spans="1:8" s="796" customFormat="1" ht="21" customHeight="1" x14ac:dyDescent="0.2">
      <c r="A1107" s="797">
        <v>13404</v>
      </c>
      <c r="B1107" s="798" t="s">
        <v>1503</v>
      </c>
      <c r="C1107" s="795">
        <v>0</v>
      </c>
      <c r="D1107" s="795">
        <v>1000</v>
      </c>
      <c r="E1107" s="795">
        <v>1000</v>
      </c>
      <c r="F1107" s="1081">
        <v>1000</v>
      </c>
      <c r="G1107" s="795">
        <v>1000</v>
      </c>
      <c r="H1107" s="795">
        <v>0</v>
      </c>
    </row>
    <row r="1108" spans="1:8" s="796" customFormat="1" ht="21" customHeight="1" x14ac:dyDescent="0.2">
      <c r="A1108" s="797">
        <v>1400</v>
      </c>
      <c r="B1108" s="798" t="s">
        <v>1504</v>
      </c>
      <c r="C1108" s="795">
        <v>1878155</v>
      </c>
      <c r="D1108" s="795">
        <v>0</v>
      </c>
      <c r="E1108" s="795">
        <v>1878155</v>
      </c>
      <c r="F1108" s="1081">
        <v>1878155</v>
      </c>
      <c r="G1108" s="795">
        <v>1878155</v>
      </c>
      <c r="H1108" s="795">
        <v>0</v>
      </c>
    </row>
    <row r="1109" spans="1:8" s="796" customFormat="1" ht="21" customHeight="1" x14ac:dyDescent="0.2">
      <c r="A1109" s="797">
        <v>141</v>
      </c>
      <c r="B1109" s="798" t="s">
        <v>112</v>
      </c>
      <c r="C1109" s="795">
        <v>1878155</v>
      </c>
      <c r="D1109" s="795">
        <v>0</v>
      </c>
      <c r="E1109" s="795">
        <v>1878155</v>
      </c>
      <c r="F1109" s="1081">
        <v>1878155</v>
      </c>
      <c r="G1109" s="795">
        <v>1878155</v>
      </c>
      <c r="H1109" s="795">
        <v>0</v>
      </c>
    </row>
    <row r="1110" spans="1:8" s="796" customFormat="1" ht="21" customHeight="1" x14ac:dyDescent="0.2">
      <c r="A1110" s="797">
        <v>14101</v>
      </c>
      <c r="B1110" s="798" t="s">
        <v>1505</v>
      </c>
      <c r="C1110" s="795">
        <v>1878155</v>
      </c>
      <c r="D1110" s="795">
        <v>0</v>
      </c>
      <c r="E1110" s="795">
        <v>1878155</v>
      </c>
      <c r="F1110" s="1081">
        <v>1878155</v>
      </c>
      <c r="G1110" s="795">
        <v>1878155</v>
      </c>
      <c r="H1110" s="795">
        <v>0</v>
      </c>
    </row>
    <row r="1111" spans="1:8" s="796" customFormat="1" ht="21" customHeight="1" x14ac:dyDescent="0.2">
      <c r="A1111" s="797">
        <v>1500</v>
      </c>
      <c r="B1111" s="798" t="s">
        <v>1507</v>
      </c>
      <c r="C1111" s="795">
        <v>25974.23</v>
      </c>
      <c r="D1111" s="795">
        <v>-2922.7200000000003</v>
      </c>
      <c r="E1111" s="795">
        <v>23051.510000000002</v>
      </c>
      <c r="F1111" s="1081">
        <v>23051.51</v>
      </c>
      <c r="G1111" s="795">
        <v>13446.71</v>
      </c>
      <c r="H1111" s="795">
        <v>0</v>
      </c>
    </row>
    <row r="1112" spans="1:8" s="796" customFormat="1" ht="21" customHeight="1" x14ac:dyDescent="0.2">
      <c r="A1112" s="797">
        <v>154</v>
      </c>
      <c r="B1112" s="798" t="s">
        <v>288</v>
      </c>
      <c r="C1112" s="795">
        <v>25974.23</v>
      </c>
      <c r="D1112" s="795">
        <v>-2922.7200000000003</v>
      </c>
      <c r="E1112" s="795">
        <v>23051.510000000002</v>
      </c>
      <c r="F1112" s="1081">
        <v>23051.51</v>
      </c>
      <c r="G1112" s="795">
        <v>13446.71</v>
      </c>
      <c r="H1112" s="795">
        <v>0</v>
      </c>
    </row>
    <row r="1113" spans="1:8" s="796" customFormat="1" ht="21" customHeight="1" x14ac:dyDescent="0.2">
      <c r="A1113" s="797">
        <v>15409</v>
      </c>
      <c r="B1113" s="798" t="s">
        <v>270</v>
      </c>
      <c r="C1113" s="795">
        <v>23051.52</v>
      </c>
      <c r="D1113" s="795">
        <v>-1.00000000000016E-2</v>
      </c>
      <c r="E1113" s="795">
        <v>23051.510000000002</v>
      </c>
      <c r="F1113" s="1081">
        <v>23051.51</v>
      </c>
      <c r="G1113" s="795">
        <v>13446.71</v>
      </c>
      <c r="H1113" s="795">
        <v>0</v>
      </c>
    </row>
    <row r="1114" spans="1:8" s="796" customFormat="1" ht="21" customHeight="1" x14ac:dyDescent="0.2">
      <c r="A1114" s="797">
        <v>15416</v>
      </c>
      <c r="B1114" s="798" t="s">
        <v>1508</v>
      </c>
      <c r="C1114" s="795">
        <v>2922.71</v>
      </c>
      <c r="D1114" s="795">
        <v>-2922.71</v>
      </c>
      <c r="E1114" s="795">
        <v>0</v>
      </c>
      <c r="F1114" s="1081">
        <v>0</v>
      </c>
      <c r="G1114" s="795">
        <v>0</v>
      </c>
      <c r="H1114" s="795">
        <v>0</v>
      </c>
    </row>
    <row r="1115" spans="1:8" s="789" customFormat="1" ht="21" customHeight="1" x14ac:dyDescent="0.2">
      <c r="A1115" s="790">
        <v>2000</v>
      </c>
      <c r="B1115" s="791" t="s">
        <v>162</v>
      </c>
      <c r="C1115" s="792">
        <v>337465.28</v>
      </c>
      <c r="D1115" s="792">
        <v>70491.55</v>
      </c>
      <c r="E1115" s="792">
        <v>407956.83</v>
      </c>
      <c r="F1115" s="1080">
        <v>407922.83</v>
      </c>
      <c r="G1115" s="792">
        <v>359118.43000000005</v>
      </c>
      <c r="H1115" s="792">
        <v>34</v>
      </c>
    </row>
    <row r="1116" spans="1:8" s="796" customFormat="1" ht="21" customHeight="1" x14ac:dyDescent="0.2">
      <c r="A1116" s="797">
        <v>2100</v>
      </c>
      <c r="B1116" s="798" t="s">
        <v>1509</v>
      </c>
      <c r="C1116" s="795">
        <v>114600</v>
      </c>
      <c r="D1116" s="795">
        <v>-56114.340000000004</v>
      </c>
      <c r="E1116" s="795">
        <v>58485.659999999996</v>
      </c>
      <c r="F1116" s="1081">
        <v>58485.659999999996</v>
      </c>
      <c r="G1116" s="795">
        <v>56319.009999999995</v>
      </c>
      <c r="H1116" s="795">
        <v>0</v>
      </c>
    </row>
    <row r="1117" spans="1:8" s="796" customFormat="1" ht="21" customHeight="1" x14ac:dyDescent="0.2">
      <c r="A1117" s="797">
        <v>211</v>
      </c>
      <c r="B1117" s="798" t="s">
        <v>1510</v>
      </c>
      <c r="C1117" s="795">
        <v>47200</v>
      </c>
      <c r="D1117" s="795">
        <v>-22854.43</v>
      </c>
      <c r="E1117" s="795">
        <v>24345.57</v>
      </c>
      <c r="F1117" s="1081">
        <v>24345.57</v>
      </c>
      <c r="G1117" s="795">
        <v>23839.23</v>
      </c>
      <c r="H1117" s="795">
        <v>0</v>
      </c>
    </row>
    <row r="1118" spans="1:8" s="796" customFormat="1" ht="21" customHeight="1" x14ac:dyDescent="0.2">
      <c r="A1118" s="797">
        <v>21101</v>
      </c>
      <c r="B1118" s="798" t="s">
        <v>1511</v>
      </c>
      <c r="C1118" s="795">
        <v>47200</v>
      </c>
      <c r="D1118" s="795">
        <v>-22854.43</v>
      </c>
      <c r="E1118" s="795">
        <v>24345.57</v>
      </c>
      <c r="F1118" s="1081">
        <v>24345.57</v>
      </c>
      <c r="G1118" s="795">
        <v>23839.23</v>
      </c>
      <c r="H1118" s="795">
        <v>0</v>
      </c>
    </row>
    <row r="1119" spans="1:8" s="796" customFormat="1" ht="21" customHeight="1" x14ac:dyDescent="0.2">
      <c r="A1119" s="797">
        <v>212</v>
      </c>
      <c r="B1119" s="798" t="s">
        <v>1512</v>
      </c>
      <c r="C1119" s="795">
        <v>49200</v>
      </c>
      <c r="D1119" s="795">
        <v>-32803.480000000003</v>
      </c>
      <c r="E1119" s="795">
        <v>16396.519999999997</v>
      </c>
      <c r="F1119" s="1081">
        <v>16396.52</v>
      </c>
      <c r="G1119" s="795">
        <v>15030.27</v>
      </c>
      <c r="H1119" s="795">
        <v>0</v>
      </c>
    </row>
    <row r="1120" spans="1:8" s="796" customFormat="1" ht="21" customHeight="1" x14ac:dyDescent="0.2">
      <c r="A1120" s="797">
        <v>21201</v>
      </c>
      <c r="B1120" s="798" t="s">
        <v>1513</v>
      </c>
      <c r="C1120" s="795">
        <v>49200</v>
      </c>
      <c r="D1120" s="795">
        <v>-32803.480000000003</v>
      </c>
      <c r="E1120" s="795">
        <v>16396.519999999997</v>
      </c>
      <c r="F1120" s="1081">
        <v>16396.52</v>
      </c>
      <c r="G1120" s="795">
        <v>15030.27</v>
      </c>
      <c r="H1120" s="795">
        <v>0</v>
      </c>
    </row>
    <row r="1121" spans="1:8" s="796" customFormat="1" ht="21" customHeight="1" x14ac:dyDescent="0.2">
      <c r="A1121" s="797">
        <v>216</v>
      </c>
      <c r="B1121" s="798" t="s">
        <v>289</v>
      </c>
      <c r="C1121" s="795">
        <v>18200</v>
      </c>
      <c r="D1121" s="795">
        <v>-456.43000000000097</v>
      </c>
      <c r="E1121" s="795">
        <v>17743.57</v>
      </c>
      <c r="F1121" s="1081">
        <v>17743.57</v>
      </c>
      <c r="G1121" s="795">
        <v>17449.509999999998</v>
      </c>
      <c r="H1121" s="795">
        <v>0</v>
      </c>
    </row>
    <row r="1122" spans="1:8" s="796" customFormat="1" ht="21" customHeight="1" x14ac:dyDescent="0.2">
      <c r="A1122" s="797">
        <v>21601</v>
      </c>
      <c r="B1122" s="798" t="s">
        <v>115</v>
      </c>
      <c r="C1122" s="795">
        <v>18200</v>
      </c>
      <c r="D1122" s="795">
        <v>-456.43000000000097</v>
      </c>
      <c r="E1122" s="795">
        <v>17743.57</v>
      </c>
      <c r="F1122" s="1081">
        <v>17743.57</v>
      </c>
      <c r="G1122" s="795">
        <v>17449.509999999998</v>
      </c>
      <c r="H1122" s="795">
        <v>0</v>
      </c>
    </row>
    <row r="1123" spans="1:8" s="796" customFormat="1" ht="21" customHeight="1" x14ac:dyDescent="0.2">
      <c r="A1123" s="797">
        <v>2200</v>
      </c>
      <c r="B1123" s="798" t="s">
        <v>1516</v>
      </c>
      <c r="C1123" s="795">
        <v>46700</v>
      </c>
      <c r="D1123" s="795">
        <v>-22323.43</v>
      </c>
      <c r="E1123" s="795">
        <v>24376.57</v>
      </c>
      <c r="F1123" s="1081">
        <v>24342.57</v>
      </c>
      <c r="G1123" s="795">
        <v>18172.89</v>
      </c>
      <c r="H1123" s="795">
        <v>34</v>
      </c>
    </row>
    <row r="1124" spans="1:8" s="796" customFormat="1" ht="21" customHeight="1" x14ac:dyDescent="0.2">
      <c r="A1124" s="797">
        <v>221</v>
      </c>
      <c r="B1124" s="798" t="s">
        <v>1517</v>
      </c>
      <c r="C1124" s="795">
        <v>23200</v>
      </c>
      <c r="D1124" s="795">
        <v>-5834.6100000000006</v>
      </c>
      <c r="E1124" s="795">
        <v>17365.39</v>
      </c>
      <c r="F1124" s="1081">
        <v>17331.39</v>
      </c>
      <c r="G1124" s="795">
        <v>15944.39</v>
      </c>
      <c r="H1124" s="795">
        <v>34</v>
      </c>
    </row>
    <row r="1125" spans="1:8" s="796" customFormat="1" ht="21" customHeight="1" x14ac:dyDescent="0.2">
      <c r="A1125" s="797">
        <v>22101</v>
      </c>
      <c r="B1125" s="798" t="s">
        <v>1518</v>
      </c>
      <c r="C1125" s="795">
        <v>12000</v>
      </c>
      <c r="D1125" s="795">
        <v>-3074.61</v>
      </c>
      <c r="E1125" s="795">
        <v>8925.39</v>
      </c>
      <c r="F1125" s="1081">
        <v>8925.39</v>
      </c>
      <c r="G1125" s="795">
        <v>8925.39</v>
      </c>
      <c r="H1125" s="795">
        <v>0</v>
      </c>
    </row>
    <row r="1126" spans="1:8" s="796" customFormat="1" ht="21" customHeight="1" x14ac:dyDescent="0.2">
      <c r="A1126" s="797">
        <v>22106</v>
      </c>
      <c r="B1126" s="798" t="s">
        <v>1520</v>
      </c>
      <c r="C1126" s="795">
        <v>11200</v>
      </c>
      <c r="D1126" s="795">
        <v>-2760</v>
      </c>
      <c r="E1126" s="795">
        <v>8440</v>
      </c>
      <c r="F1126" s="1081">
        <v>8406</v>
      </c>
      <c r="G1126" s="795">
        <v>7019</v>
      </c>
      <c r="H1126" s="795">
        <v>34</v>
      </c>
    </row>
    <row r="1127" spans="1:8" s="796" customFormat="1" ht="21" customHeight="1" x14ac:dyDescent="0.2">
      <c r="A1127" s="797">
        <v>222</v>
      </c>
      <c r="B1127" s="798" t="s">
        <v>1521</v>
      </c>
      <c r="C1127" s="795">
        <v>20000</v>
      </c>
      <c r="D1127" s="795">
        <v>-13211.96</v>
      </c>
      <c r="E1127" s="795">
        <v>6788.0400000000009</v>
      </c>
      <c r="F1127" s="1081">
        <v>6788.04</v>
      </c>
      <c r="G1127" s="795">
        <v>2005.36</v>
      </c>
      <c r="H1127" s="795">
        <v>0</v>
      </c>
    </row>
    <row r="1128" spans="1:8" s="796" customFormat="1" ht="21" customHeight="1" x14ac:dyDescent="0.2">
      <c r="A1128" s="797">
        <v>22201</v>
      </c>
      <c r="B1128" s="798" t="s">
        <v>1522</v>
      </c>
      <c r="C1128" s="795">
        <v>20000</v>
      </c>
      <c r="D1128" s="795">
        <v>-13211.96</v>
      </c>
      <c r="E1128" s="795">
        <v>6788.0400000000009</v>
      </c>
      <c r="F1128" s="1081">
        <v>6788.04</v>
      </c>
      <c r="G1128" s="795">
        <v>2005.36</v>
      </c>
      <c r="H1128" s="795">
        <v>0</v>
      </c>
    </row>
    <row r="1129" spans="1:8" s="796" customFormat="1" ht="21" customHeight="1" x14ac:dyDescent="0.2">
      <c r="A1129" s="797">
        <v>223</v>
      </c>
      <c r="B1129" s="798" t="s">
        <v>1523</v>
      </c>
      <c r="C1129" s="795">
        <v>3500</v>
      </c>
      <c r="D1129" s="795">
        <v>-3276.86</v>
      </c>
      <c r="E1129" s="795">
        <v>223.13999999999987</v>
      </c>
      <c r="F1129" s="1081">
        <v>223.14</v>
      </c>
      <c r="G1129" s="795">
        <v>223.14</v>
      </c>
      <c r="H1129" s="795">
        <v>0</v>
      </c>
    </row>
    <row r="1130" spans="1:8" s="796" customFormat="1" ht="21" customHeight="1" x14ac:dyDescent="0.2">
      <c r="A1130" s="797">
        <v>22301</v>
      </c>
      <c r="B1130" s="798" t="s">
        <v>1524</v>
      </c>
      <c r="C1130" s="795">
        <v>3500</v>
      </c>
      <c r="D1130" s="795">
        <v>-3276.86</v>
      </c>
      <c r="E1130" s="795">
        <v>223.13999999999987</v>
      </c>
      <c r="F1130" s="1081">
        <v>223.14</v>
      </c>
      <c r="G1130" s="795">
        <v>223.14</v>
      </c>
      <c r="H1130" s="795">
        <v>0</v>
      </c>
    </row>
    <row r="1131" spans="1:8" s="796" customFormat="1" ht="21" customHeight="1" x14ac:dyDescent="0.2">
      <c r="A1131" s="797">
        <v>2400</v>
      </c>
      <c r="B1131" s="798" t="s">
        <v>1528</v>
      </c>
      <c r="C1131" s="795">
        <v>2400</v>
      </c>
      <c r="D1131" s="795">
        <v>116795.75</v>
      </c>
      <c r="E1131" s="795">
        <v>119195.75</v>
      </c>
      <c r="F1131" s="1081">
        <v>119195.75</v>
      </c>
      <c r="G1131" s="795">
        <v>111361.58</v>
      </c>
      <c r="H1131" s="795">
        <v>0</v>
      </c>
    </row>
    <row r="1132" spans="1:8" s="796" customFormat="1" ht="21" customHeight="1" x14ac:dyDescent="0.2">
      <c r="A1132" s="797">
        <v>242</v>
      </c>
      <c r="B1132" s="798" t="s">
        <v>290</v>
      </c>
      <c r="C1132" s="795">
        <v>0</v>
      </c>
      <c r="D1132" s="795">
        <v>2221.14</v>
      </c>
      <c r="E1132" s="795">
        <v>2221.14</v>
      </c>
      <c r="F1132" s="1081">
        <v>2221.14</v>
      </c>
      <c r="G1132" s="795">
        <v>2221.14</v>
      </c>
      <c r="H1132" s="795">
        <v>0</v>
      </c>
    </row>
    <row r="1133" spans="1:8" s="796" customFormat="1" ht="21" customHeight="1" x14ac:dyDescent="0.2">
      <c r="A1133" s="797">
        <v>24201</v>
      </c>
      <c r="B1133" s="798" t="s">
        <v>1529</v>
      </c>
      <c r="C1133" s="795">
        <v>0</v>
      </c>
      <c r="D1133" s="795">
        <v>2221.14</v>
      </c>
      <c r="E1133" s="795">
        <v>2221.14</v>
      </c>
      <c r="F1133" s="1081">
        <v>2221.14</v>
      </c>
      <c r="G1133" s="795">
        <v>2221.14</v>
      </c>
      <c r="H1133" s="795">
        <v>0</v>
      </c>
    </row>
    <row r="1134" spans="1:8" s="796" customFormat="1" ht="21" customHeight="1" x14ac:dyDescent="0.2">
      <c r="A1134" s="797">
        <v>246</v>
      </c>
      <c r="B1134" s="798" t="s">
        <v>292</v>
      </c>
      <c r="C1134" s="795">
        <v>1200</v>
      </c>
      <c r="D1134" s="795">
        <v>8899.3799999999992</v>
      </c>
      <c r="E1134" s="795">
        <v>10099.379999999999</v>
      </c>
      <c r="F1134" s="1081">
        <v>10099.379999999999</v>
      </c>
      <c r="G1134" s="795">
        <v>6625.18</v>
      </c>
      <c r="H1134" s="795">
        <v>0</v>
      </c>
    </row>
    <row r="1135" spans="1:8" s="796" customFormat="1" ht="21" customHeight="1" x14ac:dyDescent="0.2">
      <c r="A1135" s="797">
        <v>24601</v>
      </c>
      <c r="B1135" s="798" t="s">
        <v>1532</v>
      </c>
      <c r="C1135" s="795">
        <v>1200</v>
      </c>
      <c r="D1135" s="795">
        <v>8899.3799999999992</v>
      </c>
      <c r="E1135" s="795">
        <v>10099.379999999999</v>
      </c>
      <c r="F1135" s="1081">
        <v>10099.379999999999</v>
      </c>
      <c r="G1135" s="795">
        <v>6625.18</v>
      </c>
      <c r="H1135" s="795">
        <v>0</v>
      </c>
    </row>
    <row r="1136" spans="1:8" s="796" customFormat="1" ht="21" customHeight="1" x14ac:dyDescent="0.2">
      <c r="A1136" s="797">
        <v>248</v>
      </c>
      <c r="B1136" s="798" t="s">
        <v>293</v>
      </c>
      <c r="C1136" s="795">
        <v>0</v>
      </c>
      <c r="D1136" s="795">
        <v>53.44</v>
      </c>
      <c r="E1136" s="795">
        <v>53.44</v>
      </c>
      <c r="F1136" s="1081">
        <v>53.44</v>
      </c>
      <c r="G1136" s="795">
        <v>53.44</v>
      </c>
      <c r="H1136" s="795">
        <v>0</v>
      </c>
    </row>
    <row r="1137" spans="1:8" s="796" customFormat="1" ht="21" customHeight="1" x14ac:dyDescent="0.2">
      <c r="A1137" s="797">
        <v>24801</v>
      </c>
      <c r="B1137" s="798" t="s">
        <v>117</v>
      </c>
      <c r="C1137" s="795">
        <v>0</v>
      </c>
      <c r="D1137" s="795">
        <v>53.44</v>
      </c>
      <c r="E1137" s="795">
        <v>53.44</v>
      </c>
      <c r="F1137" s="1081">
        <v>53.44</v>
      </c>
      <c r="G1137" s="795">
        <v>53.44</v>
      </c>
      <c r="H1137" s="795">
        <v>0</v>
      </c>
    </row>
    <row r="1138" spans="1:8" s="796" customFormat="1" ht="21" customHeight="1" x14ac:dyDescent="0.2">
      <c r="A1138" s="797">
        <v>249</v>
      </c>
      <c r="B1138" s="798" t="s">
        <v>1535</v>
      </c>
      <c r="C1138" s="795">
        <v>1200</v>
      </c>
      <c r="D1138" s="795">
        <v>105621.79000000001</v>
      </c>
      <c r="E1138" s="795">
        <v>106821.79000000001</v>
      </c>
      <c r="F1138" s="1081">
        <v>106821.79</v>
      </c>
      <c r="G1138" s="795">
        <v>102461.82</v>
      </c>
      <c r="H1138" s="795">
        <v>0</v>
      </c>
    </row>
    <row r="1139" spans="1:8" s="796" customFormat="1" ht="21" customHeight="1" x14ac:dyDescent="0.2">
      <c r="A1139" s="797">
        <v>24901</v>
      </c>
      <c r="B1139" s="798" t="s">
        <v>1536</v>
      </c>
      <c r="C1139" s="795">
        <v>1200</v>
      </c>
      <c r="D1139" s="795">
        <v>65021.79</v>
      </c>
      <c r="E1139" s="795">
        <v>66221.790000000008</v>
      </c>
      <c r="F1139" s="1081">
        <v>66221.789999999994</v>
      </c>
      <c r="G1139" s="795">
        <v>61861.82</v>
      </c>
      <c r="H1139" s="795">
        <v>0</v>
      </c>
    </row>
    <row r="1140" spans="1:8" s="796" customFormat="1" ht="21" customHeight="1" x14ac:dyDescent="0.2">
      <c r="A1140" s="797">
        <v>24902</v>
      </c>
      <c r="B1140" s="798" t="s">
        <v>1034</v>
      </c>
      <c r="C1140" s="795">
        <v>0</v>
      </c>
      <c r="D1140" s="795">
        <v>40600</v>
      </c>
      <c r="E1140" s="795">
        <v>40600</v>
      </c>
      <c r="F1140" s="1081">
        <v>40600</v>
      </c>
      <c r="G1140" s="795">
        <v>40600</v>
      </c>
      <c r="H1140" s="795">
        <v>0</v>
      </c>
    </row>
    <row r="1141" spans="1:8" s="796" customFormat="1" ht="21" customHeight="1" x14ac:dyDescent="0.2">
      <c r="A1141" s="797">
        <v>2500</v>
      </c>
      <c r="B1141" s="798" t="s">
        <v>1537</v>
      </c>
      <c r="C1141" s="795">
        <v>45000</v>
      </c>
      <c r="D1141" s="795">
        <v>22906.080000000002</v>
      </c>
      <c r="E1141" s="795">
        <v>67906.080000000002</v>
      </c>
      <c r="F1141" s="1081">
        <v>67906.080000000002</v>
      </c>
      <c r="G1141" s="795">
        <v>67906.080000000002</v>
      </c>
      <c r="H1141" s="795">
        <v>0</v>
      </c>
    </row>
    <row r="1142" spans="1:8" s="796" customFormat="1" ht="21" customHeight="1" x14ac:dyDescent="0.2">
      <c r="A1142" s="797">
        <v>253</v>
      </c>
      <c r="B1142" s="798" t="s">
        <v>294</v>
      </c>
      <c r="C1142" s="795">
        <v>45000</v>
      </c>
      <c r="D1142" s="795">
        <v>22906.080000000002</v>
      </c>
      <c r="E1142" s="795">
        <v>67906.080000000002</v>
      </c>
      <c r="F1142" s="1081">
        <v>67906.080000000002</v>
      </c>
      <c r="G1142" s="795">
        <v>67906.080000000002</v>
      </c>
      <c r="H1142" s="795">
        <v>0</v>
      </c>
    </row>
    <row r="1143" spans="1:8" s="796" customFormat="1" ht="21" customHeight="1" x14ac:dyDescent="0.2">
      <c r="A1143" s="797">
        <v>25301</v>
      </c>
      <c r="B1143" s="798" t="s">
        <v>1538</v>
      </c>
      <c r="C1143" s="795">
        <v>45000</v>
      </c>
      <c r="D1143" s="795">
        <v>22906.080000000002</v>
      </c>
      <c r="E1143" s="795">
        <v>67906.080000000002</v>
      </c>
      <c r="F1143" s="1081">
        <v>67906.080000000002</v>
      </c>
      <c r="G1143" s="795">
        <v>67906.080000000002</v>
      </c>
      <c r="H1143" s="795">
        <v>0</v>
      </c>
    </row>
    <row r="1144" spans="1:8" s="796" customFormat="1" ht="21" customHeight="1" x14ac:dyDescent="0.2">
      <c r="A1144" s="797">
        <v>2600</v>
      </c>
      <c r="B1144" s="798" t="s">
        <v>1539</v>
      </c>
      <c r="C1144" s="795">
        <v>97200</v>
      </c>
      <c r="D1144" s="795">
        <v>6402.22</v>
      </c>
      <c r="E1144" s="795">
        <v>103602.22</v>
      </c>
      <c r="F1144" s="1081">
        <v>103602.22</v>
      </c>
      <c r="G1144" s="795">
        <v>92873.600000000006</v>
      </c>
      <c r="H1144" s="795">
        <v>0</v>
      </c>
    </row>
    <row r="1145" spans="1:8" s="796" customFormat="1" ht="21" customHeight="1" x14ac:dyDescent="0.2">
      <c r="A1145" s="797">
        <v>261</v>
      </c>
      <c r="B1145" s="798" t="s">
        <v>1539</v>
      </c>
      <c r="C1145" s="795">
        <v>97200</v>
      </c>
      <c r="D1145" s="795">
        <v>6402.22</v>
      </c>
      <c r="E1145" s="795">
        <v>103602.22</v>
      </c>
      <c r="F1145" s="1081">
        <v>103602.22</v>
      </c>
      <c r="G1145" s="795">
        <v>92873.600000000006</v>
      </c>
      <c r="H1145" s="795">
        <v>0</v>
      </c>
    </row>
    <row r="1146" spans="1:8" s="796" customFormat="1" ht="21" customHeight="1" x14ac:dyDescent="0.2">
      <c r="A1146" s="797">
        <v>26101</v>
      </c>
      <c r="B1146" s="798" t="s">
        <v>118</v>
      </c>
      <c r="C1146" s="795">
        <v>96000</v>
      </c>
      <c r="D1146" s="795">
        <v>6898.42</v>
      </c>
      <c r="E1146" s="795">
        <v>102898.42</v>
      </c>
      <c r="F1146" s="1081">
        <v>102898.42</v>
      </c>
      <c r="G1146" s="795">
        <v>92169.8</v>
      </c>
      <c r="H1146" s="795">
        <v>0</v>
      </c>
    </row>
    <row r="1147" spans="1:8" s="796" customFormat="1" ht="21" customHeight="1" x14ac:dyDescent="0.2">
      <c r="A1147" s="797">
        <v>26102</v>
      </c>
      <c r="B1147" s="798" t="s">
        <v>119</v>
      </c>
      <c r="C1147" s="795">
        <v>1200</v>
      </c>
      <c r="D1147" s="795">
        <v>-496.2</v>
      </c>
      <c r="E1147" s="795">
        <v>703.8</v>
      </c>
      <c r="F1147" s="1081">
        <v>703.8</v>
      </c>
      <c r="G1147" s="795">
        <v>703.8</v>
      </c>
      <c r="H1147" s="795">
        <v>0</v>
      </c>
    </row>
    <row r="1148" spans="1:8" s="796" customFormat="1" ht="21" customHeight="1" x14ac:dyDescent="0.2">
      <c r="A1148" s="797">
        <v>2700</v>
      </c>
      <c r="B1148" s="798" t="s">
        <v>1540</v>
      </c>
      <c r="C1148" s="795">
        <v>15565.28</v>
      </c>
      <c r="D1148" s="795">
        <v>-4649.68</v>
      </c>
      <c r="E1148" s="795">
        <v>10915.6</v>
      </c>
      <c r="F1148" s="1081">
        <v>10915.6</v>
      </c>
      <c r="G1148" s="795">
        <v>350.32</v>
      </c>
      <c r="H1148" s="795">
        <v>0</v>
      </c>
    </row>
    <row r="1149" spans="1:8" s="796" customFormat="1" ht="21" customHeight="1" x14ac:dyDescent="0.2">
      <c r="A1149" s="797">
        <v>271</v>
      </c>
      <c r="B1149" s="798" t="s">
        <v>250</v>
      </c>
      <c r="C1149" s="795">
        <v>10565.28</v>
      </c>
      <c r="D1149" s="795">
        <v>0</v>
      </c>
      <c r="E1149" s="795">
        <v>10565.28</v>
      </c>
      <c r="F1149" s="1081">
        <v>10565.28</v>
      </c>
      <c r="G1149" s="795">
        <v>0</v>
      </c>
      <c r="H1149" s="795">
        <v>0</v>
      </c>
    </row>
    <row r="1150" spans="1:8" s="796" customFormat="1" ht="21" customHeight="1" x14ac:dyDescent="0.2">
      <c r="A1150" s="797">
        <v>27101</v>
      </c>
      <c r="B1150" s="798" t="s">
        <v>120</v>
      </c>
      <c r="C1150" s="795">
        <v>10565.28</v>
      </c>
      <c r="D1150" s="795">
        <v>0</v>
      </c>
      <c r="E1150" s="795">
        <v>10565.28</v>
      </c>
      <c r="F1150" s="1081">
        <v>10565.28</v>
      </c>
      <c r="G1150" s="795">
        <v>0</v>
      </c>
      <c r="H1150" s="795">
        <v>0</v>
      </c>
    </row>
    <row r="1151" spans="1:8" s="796" customFormat="1" ht="21" customHeight="1" x14ac:dyDescent="0.2">
      <c r="A1151" s="797">
        <v>272</v>
      </c>
      <c r="B1151" s="798" t="s">
        <v>1541</v>
      </c>
      <c r="C1151" s="795">
        <v>5000</v>
      </c>
      <c r="D1151" s="795">
        <v>-4649.68</v>
      </c>
      <c r="E1151" s="795">
        <v>350.31999999999971</v>
      </c>
      <c r="F1151" s="1081">
        <v>350.32</v>
      </c>
      <c r="G1151" s="795">
        <v>350.32</v>
      </c>
      <c r="H1151" s="795">
        <v>0</v>
      </c>
    </row>
    <row r="1152" spans="1:8" s="796" customFormat="1" ht="21" customHeight="1" x14ac:dyDescent="0.2">
      <c r="A1152" s="797">
        <v>27201</v>
      </c>
      <c r="B1152" s="798" t="s">
        <v>1542</v>
      </c>
      <c r="C1152" s="795">
        <v>5000</v>
      </c>
      <c r="D1152" s="795">
        <v>-4649.68</v>
      </c>
      <c r="E1152" s="795">
        <v>350.31999999999971</v>
      </c>
      <c r="F1152" s="1081">
        <v>350.32</v>
      </c>
      <c r="G1152" s="795">
        <v>350.32</v>
      </c>
      <c r="H1152" s="795">
        <v>0</v>
      </c>
    </row>
    <row r="1153" spans="1:8" s="796" customFormat="1" ht="21" customHeight="1" x14ac:dyDescent="0.2">
      <c r="A1153" s="797">
        <v>2900</v>
      </c>
      <c r="B1153" s="798" t="s">
        <v>1548</v>
      </c>
      <c r="C1153" s="795">
        <v>16000</v>
      </c>
      <c r="D1153" s="795">
        <v>7474.9499999999989</v>
      </c>
      <c r="E1153" s="795">
        <v>23474.949999999997</v>
      </c>
      <c r="F1153" s="1081">
        <v>23474.949999999997</v>
      </c>
      <c r="G1153" s="795">
        <v>12134.95</v>
      </c>
      <c r="H1153" s="795">
        <v>0</v>
      </c>
    </row>
    <row r="1154" spans="1:8" s="796" customFormat="1" ht="21" customHeight="1" x14ac:dyDescent="0.2">
      <c r="A1154" s="797">
        <v>291</v>
      </c>
      <c r="B1154" s="798" t="s">
        <v>169</v>
      </c>
      <c r="C1154" s="795">
        <v>0</v>
      </c>
      <c r="D1154" s="795">
        <v>1969.2</v>
      </c>
      <c r="E1154" s="795">
        <v>1969.2</v>
      </c>
      <c r="F1154" s="1081">
        <v>1969.2</v>
      </c>
      <c r="G1154" s="795">
        <v>1969.2</v>
      </c>
      <c r="H1154" s="795">
        <v>0</v>
      </c>
    </row>
    <row r="1155" spans="1:8" s="796" customFormat="1" ht="21" customHeight="1" x14ac:dyDescent="0.2">
      <c r="A1155" s="797">
        <v>29101</v>
      </c>
      <c r="B1155" s="798" t="s">
        <v>121</v>
      </c>
      <c r="C1155" s="795">
        <v>0</v>
      </c>
      <c r="D1155" s="795">
        <v>1969.2</v>
      </c>
      <c r="E1155" s="795">
        <v>1969.2</v>
      </c>
      <c r="F1155" s="1081">
        <v>1969.2</v>
      </c>
      <c r="G1155" s="795">
        <v>1969.2</v>
      </c>
      <c r="H1155" s="795">
        <v>0</v>
      </c>
    </row>
    <row r="1156" spans="1:8" s="796" customFormat="1" ht="21" customHeight="1" x14ac:dyDescent="0.2">
      <c r="A1156" s="797">
        <v>292</v>
      </c>
      <c r="B1156" s="798" t="s">
        <v>1549</v>
      </c>
      <c r="C1156" s="795">
        <v>10000</v>
      </c>
      <c r="D1156" s="795">
        <v>-5279.71</v>
      </c>
      <c r="E1156" s="795">
        <v>4720.29</v>
      </c>
      <c r="F1156" s="1081">
        <v>4720.29</v>
      </c>
      <c r="G1156" s="795">
        <v>4720.29</v>
      </c>
      <c r="H1156" s="795">
        <v>0</v>
      </c>
    </row>
    <row r="1157" spans="1:8" s="796" customFormat="1" ht="21" customHeight="1" x14ac:dyDescent="0.2">
      <c r="A1157" s="797">
        <v>29201</v>
      </c>
      <c r="B1157" s="798" t="s">
        <v>1550</v>
      </c>
      <c r="C1157" s="795">
        <v>10000</v>
      </c>
      <c r="D1157" s="795">
        <v>-5279.71</v>
      </c>
      <c r="E1157" s="795">
        <v>4720.29</v>
      </c>
      <c r="F1157" s="1081">
        <v>4720.29</v>
      </c>
      <c r="G1157" s="795">
        <v>4720.29</v>
      </c>
      <c r="H1157" s="795">
        <v>0</v>
      </c>
    </row>
    <row r="1158" spans="1:8" s="796" customFormat="1" ht="21" customHeight="1" x14ac:dyDescent="0.2">
      <c r="A1158" s="797">
        <v>296</v>
      </c>
      <c r="B1158" s="798" t="s">
        <v>1553</v>
      </c>
      <c r="C1158" s="795">
        <v>6000</v>
      </c>
      <c r="D1158" s="795">
        <v>10785.46</v>
      </c>
      <c r="E1158" s="795">
        <v>16785.46</v>
      </c>
      <c r="F1158" s="1081">
        <v>16785.46</v>
      </c>
      <c r="G1158" s="795">
        <v>5445.46</v>
      </c>
      <c r="H1158" s="795">
        <v>0</v>
      </c>
    </row>
    <row r="1159" spans="1:8" s="796" customFormat="1" ht="21" customHeight="1" x14ac:dyDescent="0.2">
      <c r="A1159" s="797">
        <v>29601</v>
      </c>
      <c r="B1159" s="798" t="s">
        <v>1550</v>
      </c>
      <c r="C1159" s="795">
        <v>6000</v>
      </c>
      <c r="D1159" s="795">
        <v>10785.46</v>
      </c>
      <c r="E1159" s="795">
        <v>16785.46</v>
      </c>
      <c r="F1159" s="1081">
        <v>16785.46</v>
      </c>
      <c r="G1159" s="795">
        <v>5445.46</v>
      </c>
      <c r="H1159" s="795">
        <v>0</v>
      </c>
    </row>
    <row r="1160" spans="1:8" s="789" customFormat="1" ht="21" customHeight="1" x14ac:dyDescent="0.2">
      <c r="A1160" s="790">
        <v>3000</v>
      </c>
      <c r="B1160" s="791" t="s">
        <v>163</v>
      </c>
      <c r="C1160" s="792">
        <v>1557988.4</v>
      </c>
      <c r="D1160" s="792">
        <v>-215109.62</v>
      </c>
      <c r="E1160" s="792">
        <v>1342878.78</v>
      </c>
      <c r="F1160" s="1080">
        <v>1347119.78</v>
      </c>
      <c r="G1160" s="792">
        <v>851873.35</v>
      </c>
      <c r="H1160" s="792">
        <v>-4241</v>
      </c>
    </row>
    <row r="1161" spans="1:8" s="796" customFormat="1" ht="21" customHeight="1" x14ac:dyDescent="0.2">
      <c r="A1161" s="797">
        <v>3100</v>
      </c>
      <c r="B1161" s="798" t="s">
        <v>1556</v>
      </c>
      <c r="C1161" s="795">
        <v>582000</v>
      </c>
      <c r="D1161" s="795">
        <v>-89092.42</v>
      </c>
      <c r="E1161" s="795">
        <v>492907.57999999996</v>
      </c>
      <c r="F1161" s="1081">
        <v>497148.57999999996</v>
      </c>
      <c r="G1161" s="795">
        <v>456715.82999999996</v>
      </c>
      <c r="H1161" s="795">
        <v>-4241</v>
      </c>
    </row>
    <row r="1162" spans="1:8" s="796" customFormat="1" ht="21" customHeight="1" x14ac:dyDescent="0.2">
      <c r="A1162" s="797">
        <v>311</v>
      </c>
      <c r="B1162" s="798" t="s">
        <v>170</v>
      </c>
      <c r="C1162" s="795">
        <v>550000</v>
      </c>
      <c r="D1162" s="795">
        <v>-79168.52</v>
      </c>
      <c r="E1162" s="795">
        <v>470831.48</v>
      </c>
      <c r="F1162" s="1081">
        <v>475072.48</v>
      </c>
      <c r="G1162" s="795">
        <v>442466.48</v>
      </c>
      <c r="H1162" s="795">
        <v>-4241</v>
      </c>
    </row>
    <row r="1163" spans="1:8" s="796" customFormat="1" ht="21" customHeight="1" x14ac:dyDescent="0.2">
      <c r="A1163" s="797">
        <v>31101</v>
      </c>
      <c r="B1163" s="798" t="s">
        <v>1557</v>
      </c>
      <c r="C1163" s="795">
        <v>550000</v>
      </c>
      <c r="D1163" s="795">
        <v>-79168.52</v>
      </c>
      <c r="E1163" s="795">
        <v>470831.48</v>
      </c>
      <c r="F1163" s="1081">
        <v>475072.48</v>
      </c>
      <c r="G1163" s="795">
        <v>442466.48</v>
      </c>
      <c r="H1163" s="795">
        <v>-4241</v>
      </c>
    </row>
    <row r="1164" spans="1:8" s="796" customFormat="1" ht="21" customHeight="1" x14ac:dyDescent="0.2">
      <c r="A1164" s="797">
        <v>314</v>
      </c>
      <c r="B1164" s="798" t="s">
        <v>171</v>
      </c>
      <c r="C1164" s="795">
        <v>30000</v>
      </c>
      <c r="D1164" s="795">
        <v>-7923.9</v>
      </c>
      <c r="E1164" s="795">
        <v>22076.1</v>
      </c>
      <c r="F1164" s="1081">
        <v>22076.1</v>
      </c>
      <c r="G1164" s="795">
        <v>14249.35</v>
      </c>
      <c r="H1164" s="795">
        <v>0</v>
      </c>
    </row>
    <row r="1165" spans="1:8" s="796" customFormat="1" ht="21" customHeight="1" x14ac:dyDescent="0.2">
      <c r="A1165" s="797">
        <v>31401</v>
      </c>
      <c r="B1165" s="798" t="s">
        <v>1558</v>
      </c>
      <c r="C1165" s="795">
        <v>30000</v>
      </c>
      <c r="D1165" s="795">
        <v>-7923.9</v>
      </c>
      <c r="E1165" s="795">
        <v>22076.1</v>
      </c>
      <c r="F1165" s="1081">
        <v>22076.1</v>
      </c>
      <c r="G1165" s="795">
        <v>14249.35</v>
      </c>
      <c r="H1165" s="795">
        <v>0</v>
      </c>
    </row>
    <row r="1166" spans="1:8" s="796" customFormat="1" ht="21" customHeight="1" x14ac:dyDescent="0.2">
      <c r="A1166" s="797">
        <v>315</v>
      </c>
      <c r="B1166" s="798" t="s">
        <v>172</v>
      </c>
      <c r="C1166" s="795">
        <v>2000</v>
      </c>
      <c r="D1166" s="795">
        <v>-2000</v>
      </c>
      <c r="E1166" s="795">
        <v>0</v>
      </c>
      <c r="F1166" s="1081">
        <v>0</v>
      </c>
      <c r="G1166" s="795">
        <v>0</v>
      </c>
      <c r="H1166" s="795">
        <v>0</v>
      </c>
    </row>
    <row r="1167" spans="1:8" s="796" customFormat="1" ht="21" customHeight="1" x14ac:dyDescent="0.2">
      <c r="A1167" s="797">
        <v>31501</v>
      </c>
      <c r="B1167" s="798" t="s">
        <v>1559</v>
      </c>
      <c r="C1167" s="795">
        <v>2000</v>
      </c>
      <c r="D1167" s="795">
        <v>-2000</v>
      </c>
      <c r="E1167" s="795">
        <v>0</v>
      </c>
      <c r="F1167" s="1081">
        <v>0</v>
      </c>
      <c r="G1167" s="795">
        <v>0</v>
      </c>
      <c r="H1167" s="795">
        <v>0</v>
      </c>
    </row>
    <row r="1168" spans="1:8" s="796" customFormat="1" ht="21" customHeight="1" x14ac:dyDescent="0.2">
      <c r="A1168" s="797">
        <v>3200</v>
      </c>
      <c r="B1168" s="798" t="s">
        <v>1562</v>
      </c>
      <c r="C1168" s="795">
        <v>727988.4</v>
      </c>
      <c r="D1168" s="795">
        <v>-216597.76000000001</v>
      </c>
      <c r="E1168" s="795">
        <v>511390.64</v>
      </c>
      <c r="F1168" s="1081">
        <v>511390.64</v>
      </c>
      <c r="G1168" s="795">
        <v>67764</v>
      </c>
      <c r="H1168" s="795">
        <v>0</v>
      </c>
    </row>
    <row r="1169" spans="1:8" s="796" customFormat="1" ht="21" customHeight="1" x14ac:dyDescent="0.2">
      <c r="A1169" s="797">
        <v>322</v>
      </c>
      <c r="B1169" s="798" t="s">
        <v>175</v>
      </c>
      <c r="C1169" s="795">
        <v>697196.4</v>
      </c>
      <c r="D1169" s="795">
        <v>-259833.76</v>
      </c>
      <c r="E1169" s="795">
        <v>437362.64</v>
      </c>
      <c r="F1169" s="1081">
        <v>437362.64</v>
      </c>
      <c r="G1169" s="795">
        <v>0</v>
      </c>
      <c r="H1169" s="795">
        <v>0</v>
      </c>
    </row>
    <row r="1170" spans="1:8" s="796" customFormat="1" ht="21" customHeight="1" x14ac:dyDescent="0.2">
      <c r="A1170" s="797">
        <v>32201</v>
      </c>
      <c r="B1170" s="798" t="s">
        <v>124</v>
      </c>
      <c r="C1170" s="795">
        <v>697196.4</v>
      </c>
      <c r="D1170" s="795">
        <v>-259833.76</v>
      </c>
      <c r="E1170" s="795">
        <v>437362.64</v>
      </c>
      <c r="F1170" s="1081">
        <v>437362.64</v>
      </c>
      <c r="G1170" s="795">
        <v>0</v>
      </c>
      <c r="H1170" s="795">
        <v>0</v>
      </c>
    </row>
    <row r="1171" spans="1:8" s="796" customFormat="1" ht="21" customHeight="1" x14ac:dyDescent="0.2">
      <c r="A1171" s="797">
        <v>323</v>
      </c>
      <c r="B1171" s="798" t="s">
        <v>1563</v>
      </c>
      <c r="C1171" s="795">
        <v>18792</v>
      </c>
      <c r="D1171" s="795">
        <v>0</v>
      </c>
      <c r="E1171" s="795">
        <v>18792</v>
      </c>
      <c r="F1171" s="1081">
        <v>18792</v>
      </c>
      <c r="G1171" s="795">
        <v>12528</v>
      </c>
      <c r="H1171" s="795">
        <v>0</v>
      </c>
    </row>
    <row r="1172" spans="1:8" s="796" customFormat="1" ht="21" customHeight="1" x14ac:dyDescent="0.2">
      <c r="A1172" s="797">
        <v>32301</v>
      </c>
      <c r="B1172" s="798" t="s">
        <v>1564</v>
      </c>
      <c r="C1172" s="795">
        <v>18792</v>
      </c>
      <c r="D1172" s="795">
        <v>0</v>
      </c>
      <c r="E1172" s="795">
        <v>18792</v>
      </c>
      <c r="F1172" s="1081">
        <v>18792</v>
      </c>
      <c r="G1172" s="795">
        <v>12528</v>
      </c>
      <c r="H1172" s="795">
        <v>0</v>
      </c>
    </row>
    <row r="1173" spans="1:8" s="796" customFormat="1" ht="21" customHeight="1" x14ac:dyDescent="0.2">
      <c r="A1173" s="797">
        <v>325</v>
      </c>
      <c r="B1173" s="798" t="s">
        <v>1565</v>
      </c>
      <c r="C1173" s="795">
        <v>12000</v>
      </c>
      <c r="D1173" s="795">
        <v>43236</v>
      </c>
      <c r="E1173" s="795">
        <v>55236</v>
      </c>
      <c r="F1173" s="1081">
        <v>55236</v>
      </c>
      <c r="G1173" s="795">
        <v>55236</v>
      </c>
      <c r="H1173" s="795">
        <v>0</v>
      </c>
    </row>
    <row r="1174" spans="1:8" s="796" customFormat="1" ht="21" customHeight="1" x14ac:dyDescent="0.2">
      <c r="A1174" s="797">
        <v>32501</v>
      </c>
      <c r="B1174" s="798" t="s">
        <v>1566</v>
      </c>
      <c r="C1174" s="795">
        <v>12000</v>
      </c>
      <c r="D1174" s="795">
        <v>43236</v>
      </c>
      <c r="E1174" s="795">
        <v>55236</v>
      </c>
      <c r="F1174" s="1081">
        <v>55236</v>
      </c>
      <c r="G1174" s="795">
        <v>55236</v>
      </c>
      <c r="H1174" s="795">
        <v>0</v>
      </c>
    </row>
    <row r="1175" spans="1:8" s="796" customFormat="1" ht="21" customHeight="1" x14ac:dyDescent="0.2">
      <c r="A1175" s="797">
        <v>3400</v>
      </c>
      <c r="B1175" s="798" t="s">
        <v>1582</v>
      </c>
      <c r="C1175" s="795">
        <v>0</v>
      </c>
      <c r="D1175" s="795">
        <v>976.5</v>
      </c>
      <c r="E1175" s="795">
        <v>976.5</v>
      </c>
      <c r="F1175" s="1081">
        <v>976.5</v>
      </c>
      <c r="G1175" s="795">
        <v>976.5</v>
      </c>
      <c r="H1175" s="795">
        <v>0</v>
      </c>
    </row>
    <row r="1176" spans="1:8" s="796" customFormat="1" ht="21" customHeight="1" x14ac:dyDescent="0.2">
      <c r="A1176" s="797">
        <v>347</v>
      </c>
      <c r="B1176" s="798" t="s">
        <v>179</v>
      </c>
      <c r="C1176" s="795">
        <v>0</v>
      </c>
      <c r="D1176" s="795">
        <v>976.5</v>
      </c>
      <c r="E1176" s="795">
        <v>976.5</v>
      </c>
      <c r="F1176" s="1081">
        <v>976.5</v>
      </c>
      <c r="G1176" s="795">
        <v>976.5</v>
      </c>
      <c r="H1176" s="795">
        <v>0</v>
      </c>
    </row>
    <row r="1177" spans="1:8" s="796" customFormat="1" ht="21" customHeight="1" x14ac:dyDescent="0.2">
      <c r="A1177" s="797">
        <v>34701</v>
      </c>
      <c r="B1177" s="798" t="s">
        <v>113</v>
      </c>
      <c r="C1177" s="795">
        <v>0</v>
      </c>
      <c r="D1177" s="795">
        <v>976.5</v>
      </c>
      <c r="E1177" s="795">
        <v>976.5</v>
      </c>
      <c r="F1177" s="1081">
        <v>976.5</v>
      </c>
      <c r="G1177" s="795">
        <v>976.5</v>
      </c>
      <c r="H1177" s="795">
        <v>0</v>
      </c>
    </row>
    <row r="1178" spans="1:8" s="796" customFormat="1" ht="21" customHeight="1" x14ac:dyDescent="0.2">
      <c r="A1178" s="797">
        <v>3500</v>
      </c>
      <c r="B1178" s="798" t="s">
        <v>1585</v>
      </c>
      <c r="C1178" s="795">
        <v>35000</v>
      </c>
      <c r="D1178" s="795">
        <v>7107.3600000000006</v>
      </c>
      <c r="E1178" s="795">
        <v>42107.360000000001</v>
      </c>
      <c r="F1178" s="1081">
        <v>42107.360000000001</v>
      </c>
      <c r="G1178" s="795">
        <v>39729.360000000001</v>
      </c>
      <c r="H1178" s="795">
        <v>0</v>
      </c>
    </row>
    <row r="1179" spans="1:8" s="796" customFormat="1" ht="21" customHeight="1" x14ac:dyDescent="0.2">
      <c r="A1179" s="797">
        <v>351</v>
      </c>
      <c r="B1179" s="798" t="s">
        <v>1586</v>
      </c>
      <c r="C1179" s="795">
        <v>0</v>
      </c>
      <c r="D1179" s="795">
        <v>29580</v>
      </c>
      <c r="E1179" s="795">
        <v>29580</v>
      </c>
      <c r="F1179" s="1081">
        <v>29580</v>
      </c>
      <c r="G1179" s="795">
        <v>29580</v>
      </c>
      <c r="H1179" s="795">
        <v>0</v>
      </c>
    </row>
    <row r="1180" spans="1:8" s="796" customFormat="1" ht="21" customHeight="1" x14ac:dyDescent="0.2">
      <c r="A1180" s="797">
        <v>35101</v>
      </c>
      <c r="B1180" s="798" t="s">
        <v>1587</v>
      </c>
      <c r="C1180" s="795">
        <v>0</v>
      </c>
      <c r="D1180" s="795">
        <v>29580</v>
      </c>
      <c r="E1180" s="795">
        <v>29580</v>
      </c>
      <c r="F1180" s="1081">
        <v>29580</v>
      </c>
      <c r="G1180" s="795">
        <v>29580</v>
      </c>
      <c r="H1180" s="795">
        <v>0</v>
      </c>
    </row>
    <row r="1181" spans="1:8" s="796" customFormat="1" ht="21" customHeight="1" x14ac:dyDescent="0.2">
      <c r="A1181" s="797">
        <v>352</v>
      </c>
      <c r="B1181" s="798" t="s">
        <v>1590</v>
      </c>
      <c r="C1181" s="795">
        <v>7800</v>
      </c>
      <c r="D1181" s="795">
        <v>-3624</v>
      </c>
      <c r="E1181" s="795">
        <v>4176</v>
      </c>
      <c r="F1181" s="1081">
        <v>4176</v>
      </c>
      <c r="G1181" s="795">
        <v>2088</v>
      </c>
      <c r="H1181" s="795">
        <v>0</v>
      </c>
    </row>
    <row r="1182" spans="1:8" s="796" customFormat="1" ht="21" customHeight="1" x14ac:dyDescent="0.2">
      <c r="A1182" s="797">
        <v>35201</v>
      </c>
      <c r="B1182" s="798" t="s">
        <v>1587</v>
      </c>
      <c r="C1182" s="795">
        <v>7800</v>
      </c>
      <c r="D1182" s="795">
        <v>-3624</v>
      </c>
      <c r="E1182" s="795">
        <v>4176</v>
      </c>
      <c r="F1182" s="1081">
        <v>4176</v>
      </c>
      <c r="G1182" s="795">
        <v>2088</v>
      </c>
      <c r="H1182" s="795">
        <v>0</v>
      </c>
    </row>
    <row r="1183" spans="1:8" s="796" customFormat="1" ht="21" customHeight="1" x14ac:dyDescent="0.2">
      <c r="A1183" s="797">
        <v>355</v>
      </c>
      <c r="B1183" s="798" t="s">
        <v>1592</v>
      </c>
      <c r="C1183" s="795">
        <v>26000</v>
      </c>
      <c r="D1183" s="795">
        <v>-20548.64</v>
      </c>
      <c r="E1183" s="795">
        <v>5451.3600000000006</v>
      </c>
      <c r="F1183" s="1081">
        <v>5451.36</v>
      </c>
      <c r="G1183" s="795">
        <v>5161.3599999999997</v>
      </c>
      <c r="H1183" s="795">
        <v>0</v>
      </c>
    </row>
    <row r="1184" spans="1:8" s="796" customFormat="1" ht="21" customHeight="1" x14ac:dyDescent="0.2">
      <c r="A1184" s="797">
        <v>35501</v>
      </c>
      <c r="B1184" s="798" t="s">
        <v>1587</v>
      </c>
      <c r="C1184" s="795">
        <v>26000</v>
      </c>
      <c r="D1184" s="795">
        <v>-20548.64</v>
      </c>
      <c r="E1184" s="795">
        <v>5451.3600000000006</v>
      </c>
      <c r="F1184" s="1081">
        <v>5451.36</v>
      </c>
      <c r="G1184" s="795">
        <v>5161.3599999999997</v>
      </c>
      <c r="H1184" s="795">
        <v>0</v>
      </c>
    </row>
    <row r="1185" spans="1:8" s="796" customFormat="1" ht="21" customHeight="1" x14ac:dyDescent="0.2">
      <c r="A1185" s="797">
        <v>359</v>
      </c>
      <c r="B1185" s="798" t="s">
        <v>1596</v>
      </c>
      <c r="C1185" s="795">
        <v>1200</v>
      </c>
      <c r="D1185" s="795">
        <v>1700</v>
      </c>
      <c r="E1185" s="795">
        <v>2900</v>
      </c>
      <c r="F1185" s="1081">
        <v>2900</v>
      </c>
      <c r="G1185" s="795">
        <v>2900</v>
      </c>
      <c r="H1185" s="795">
        <v>0</v>
      </c>
    </row>
    <row r="1186" spans="1:8" s="796" customFormat="1" ht="21" customHeight="1" x14ac:dyDescent="0.2">
      <c r="A1186" s="797">
        <v>35901</v>
      </c>
      <c r="B1186" s="798" t="s">
        <v>1597</v>
      </c>
      <c r="C1186" s="795">
        <v>1200</v>
      </c>
      <c r="D1186" s="795">
        <v>1700</v>
      </c>
      <c r="E1186" s="795">
        <v>2900</v>
      </c>
      <c r="F1186" s="1081">
        <v>2900</v>
      </c>
      <c r="G1186" s="795">
        <v>2900</v>
      </c>
      <c r="H1186" s="795">
        <v>0</v>
      </c>
    </row>
    <row r="1187" spans="1:8" s="796" customFormat="1" ht="21" customHeight="1" x14ac:dyDescent="0.2">
      <c r="A1187" s="797">
        <v>3600</v>
      </c>
      <c r="B1187" s="798" t="s">
        <v>1598</v>
      </c>
      <c r="C1187" s="795">
        <v>0</v>
      </c>
      <c r="D1187" s="795">
        <v>202500</v>
      </c>
      <c r="E1187" s="795">
        <v>202500</v>
      </c>
      <c r="F1187" s="1081">
        <v>202500</v>
      </c>
      <c r="G1187" s="795">
        <v>202500</v>
      </c>
      <c r="H1187" s="795">
        <v>0</v>
      </c>
    </row>
    <row r="1188" spans="1:8" s="796" customFormat="1" ht="21" customHeight="1" x14ac:dyDescent="0.2">
      <c r="A1188" s="797">
        <v>362</v>
      </c>
      <c r="B1188" s="798" t="s">
        <v>1601</v>
      </c>
      <c r="C1188" s="795">
        <v>0</v>
      </c>
      <c r="D1188" s="795">
        <v>202500</v>
      </c>
      <c r="E1188" s="795">
        <v>202500</v>
      </c>
      <c r="F1188" s="1081">
        <v>202500</v>
      </c>
      <c r="G1188" s="795">
        <v>202500</v>
      </c>
      <c r="H1188" s="795">
        <v>0</v>
      </c>
    </row>
    <row r="1189" spans="1:8" s="796" customFormat="1" ht="21" customHeight="1" x14ac:dyDescent="0.2">
      <c r="A1189" s="797">
        <v>36203</v>
      </c>
      <c r="B1189" s="798" t="s">
        <v>1602</v>
      </c>
      <c r="C1189" s="795">
        <v>0</v>
      </c>
      <c r="D1189" s="795">
        <v>202500</v>
      </c>
      <c r="E1189" s="795">
        <v>202500</v>
      </c>
      <c r="F1189" s="1081">
        <v>202500</v>
      </c>
      <c r="G1189" s="795">
        <v>202500</v>
      </c>
      <c r="H1189" s="795">
        <v>0</v>
      </c>
    </row>
    <row r="1190" spans="1:8" s="796" customFormat="1" ht="21" customHeight="1" x14ac:dyDescent="0.2">
      <c r="A1190" s="797">
        <v>3700</v>
      </c>
      <c r="B1190" s="798" t="s">
        <v>1607</v>
      </c>
      <c r="C1190" s="795">
        <v>43000</v>
      </c>
      <c r="D1190" s="795">
        <v>-15220</v>
      </c>
      <c r="E1190" s="795">
        <v>27780</v>
      </c>
      <c r="F1190" s="1081">
        <v>27780</v>
      </c>
      <c r="G1190" s="795">
        <v>27780</v>
      </c>
      <c r="H1190" s="795">
        <v>0</v>
      </c>
    </row>
    <row r="1191" spans="1:8" s="796" customFormat="1" ht="21" customHeight="1" x14ac:dyDescent="0.2">
      <c r="A1191" s="797">
        <v>371</v>
      </c>
      <c r="B1191" s="798" t="s">
        <v>252</v>
      </c>
      <c r="C1191" s="795">
        <v>8000</v>
      </c>
      <c r="D1191" s="795">
        <v>-8000</v>
      </c>
      <c r="E1191" s="795">
        <v>0</v>
      </c>
      <c r="F1191" s="1081">
        <v>0</v>
      </c>
      <c r="G1191" s="795">
        <v>0</v>
      </c>
      <c r="H1191" s="795">
        <v>0</v>
      </c>
    </row>
    <row r="1192" spans="1:8" s="796" customFormat="1" ht="21" customHeight="1" x14ac:dyDescent="0.2">
      <c r="A1192" s="797">
        <v>37101</v>
      </c>
      <c r="B1192" s="798" t="s">
        <v>1608</v>
      </c>
      <c r="C1192" s="795">
        <v>8000</v>
      </c>
      <c r="D1192" s="795">
        <v>-8000</v>
      </c>
      <c r="E1192" s="795">
        <v>0</v>
      </c>
      <c r="F1192" s="1081">
        <v>0</v>
      </c>
      <c r="G1192" s="795">
        <v>0</v>
      </c>
      <c r="H1192" s="795">
        <v>0</v>
      </c>
    </row>
    <row r="1193" spans="1:8" s="796" customFormat="1" ht="21" customHeight="1" x14ac:dyDescent="0.2">
      <c r="A1193" s="797">
        <v>375</v>
      </c>
      <c r="B1193" s="798" t="s">
        <v>1610</v>
      </c>
      <c r="C1193" s="795">
        <v>35000</v>
      </c>
      <c r="D1193" s="795">
        <v>-7220</v>
      </c>
      <c r="E1193" s="795">
        <v>27780</v>
      </c>
      <c r="F1193" s="1081">
        <v>27780</v>
      </c>
      <c r="G1193" s="795">
        <v>27780</v>
      </c>
      <c r="H1193" s="795">
        <v>0</v>
      </c>
    </row>
    <row r="1194" spans="1:8" s="796" customFormat="1" ht="21" customHeight="1" x14ac:dyDescent="0.2">
      <c r="A1194" s="797">
        <v>37501</v>
      </c>
      <c r="B1194" s="798" t="s">
        <v>1611</v>
      </c>
      <c r="C1194" s="795">
        <v>3000</v>
      </c>
      <c r="D1194" s="795">
        <v>-3000</v>
      </c>
      <c r="E1194" s="795">
        <v>0</v>
      </c>
      <c r="F1194" s="1081">
        <v>0</v>
      </c>
      <c r="G1194" s="795">
        <v>0</v>
      </c>
      <c r="H1194" s="795">
        <v>0</v>
      </c>
    </row>
    <row r="1195" spans="1:8" s="796" customFormat="1" ht="21" customHeight="1" x14ac:dyDescent="0.2">
      <c r="A1195" s="797">
        <v>37502</v>
      </c>
      <c r="B1195" s="798" t="s">
        <v>254</v>
      </c>
      <c r="C1195" s="795">
        <v>32000</v>
      </c>
      <c r="D1195" s="795">
        <v>-4220</v>
      </c>
      <c r="E1195" s="795">
        <v>27780</v>
      </c>
      <c r="F1195" s="1081">
        <v>27780</v>
      </c>
      <c r="G1195" s="795">
        <v>27780</v>
      </c>
      <c r="H1195" s="795">
        <v>0</v>
      </c>
    </row>
    <row r="1196" spans="1:8" s="796" customFormat="1" ht="21" customHeight="1" x14ac:dyDescent="0.2">
      <c r="A1196" s="797">
        <v>3800</v>
      </c>
      <c r="B1196" s="798" t="s">
        <v>1613</v>
      </c>
      <c r="C1196" s="795">
        <v>170000</v>
      </c>
      <c r="D1196" s="795">
        <v>-104783.3</v>
      </c>
      <c r="E1196" s="795">
        <v>65216.7</v>
      </c>
      <c r="F1196" s="1081">
        <v>65216.7</v>
      </c>
      <c r="G1196" s="795">
        <v>56407.66</v>
      </c>
      <c r="H1196" s="795">
        <v>0</v>
      </c>
    </row>
    <row r="1197" spans="1:8" s="796" customFormat="1" ht="21" customHeight="1" x14ac:dyDescent="0.2">
      <c r="A1197" s="797">
        <v>381</v>
      </c>
      <c r="B1197" s="798" t="s">
        <v>298</v>
      </c>
      <c r="C1197" s="795">
        <v>170000</v>
      </c>
      <c r="D1197" s="795">
        <v>-104783.3</v>
      </c>
      <c r="E1197" s="795">
        <v>65216.7</v>
      </c>
      <c r="F1197" s="1081">
        <v>65216.7</v>
      </c>
      <c r="G1197" s="795">
        <v>56407.66</v>
      </c>
      <c r="H1197" s="795">
        <v>0</v>
      </c>
    </row>
    <row r="1198" spans="1:8" s="796" customFormat="1" ht="21" customHeight="1" x14ac:dyDescent="0.2">
      <c r="A1198" s="797">
        <v>38101</v>
      </c>
      <c r="B1198" s="798" t="s">
        <v>299</v>
      </c>
      <c r="C1198" s="795">
        <v>170000</v>
      </c>
      <c r="D1198" s="795">
        <v>-104783.3</v>
      </c>
      <c r="E1198" s="795">
        <v>65216.7</v>
      </c>
      <c r="F1198" s="1081">
        <v>65216.7</v>
      </c>
      <c r="G1198" s="795">
        <v>56407.66</v>
      </c>
      <c r="H1198" s="795">
        <v>0</v>
      </c>
    </row>
    <row r="1199" spans="1:8" s="789" customFormat="1" ht="21" customHeight="1" x14ac:dyDescent="0.2">
      <c r="A1199" s="790">
        <v>4000</v>
      </c>
      <c r="B1199" s="791" t="s">
        <v>243</v>
      </c>
      <c r="C1199" s="792">
        <v>26318378.199999999</v>
      </c>
      <c r="D1199" s="792">
        <v>4584858.96</v>
      </c>
      <c r="E1199" s="792">
        <v>30903237.159999996</v>
      </c>
      <c r="F1199" s="1080">
        <v>30543193</v>
      </c>
      <c r="G1199" s="792">
        <v>29918449.559999999</v>
      </c>
      <c r="H1199" s="792">
        <v>360044.15999999642</v>
      </c>
    </row>
    <row r="1200" spans="1:8" s="796" customFormat="1" ht="21" customHeight="1" x14ac:dyDescent="0.2">
      <c r="A1200" s="797">
        <v>4100</v>
      </c>
      <c r="B1200" s="798" t="s">
        <v>1622</v>
      </c>
      <c r="C1200" s="795">
        <v>19938971</v>
      </c>
      <c r="D1200" s="795">
        <v>5638900.29</v>
      </c>
      <c r="E1200" s="795">
        <v>25577871.289999999</v>
      </c>
      <c r="F1200" s="1081">
        <v>25216137.129999999</v>
      </c>
      <c r="G1200" s="795">
        <v>24659083.689999998</v>
      </c>
      <c r="H1200" s="795">
        <v>361734.16000000015</v>
      </c>
    </row>
    <row r="1201" spans="1:8" s="796" customFormat="1" ht="21" customHeight="1" x14ac:dyDescent="0.2">
      <c r="A1201" s="797">
        <v>415</v>
      </c>
      <c r="B1201" s="798" t="s">
        <v>146</v>
      </c>
      <c r="C1201" s="795">
        <v>19938971</v>
      </c>
      <c r="D1201" s="795">
        <v>5638900.29</v>
      </c>
      <c r="E1201" s="795">
        <v>25577871.289999999</v>
      </c>
      <c r="F1201" s="1081">
        <v>25216137.129999999</v>
      </c>
      <c r="G1201" s="795">
        <v>24659083.689999998</v>
      </c>
      <c r="H1201" s="795">
        <v>361734.16000000015</v>
      </c>
    </row>
    <row r="1202" spans="1:8" s="796" customFormat="1" ht="21" customHeight="1" x14ac:dyDescent="0.2">
      <c r="A1202" s="797">
        <v>41501</v>
      </c>
      <c r="B1202" s="798" t="s">
        <v>1623</v>
      </c>
      <c r="C1202" s="795">
        <v>19084571</v>
      </c>
      <c r="D1202" s="795">
        <v>3947350.51</v>
      </c>
      <c r="E1202" s="795">
        <v>23031921.509999998</v>
      </c>
      <c r="F1202" s="1081">
        <v>22757827.649999999</v>
      </c>
      <c r="G1202" s="795">
        <v>22268482.039999999</v>
      </c>
      <c r="H1202" s="795">
        <v>274093.8599999994</v>
      </c>
    </row>
    <row r="1203" spans="1:8" s="796" customFormat="1" ht="21" customHeight="1" x14ac:dyDescent="0.2">
      <c r="A1203" s="797">
        <v>41502</v>
      </c>
      <c r="B1203" s="798" t="s">
        <v>1624</v>
      </c>
      <c r="C1203" s="795">
        <v>854400</v>
      </c>
      <c r="D1203" s="795">
        <v>1691549.78</v>
      </c>
      <c r="E1203" s="795">
        <v>2545949.7800000003</v>
      </c>
      <c r="F1203" s="1081">
        <v>2458309.48</v>
      </c>
      <c r="G1203" s="795">
        <v>2390601.65</v>
      </c>
      <c r="H1203" s="795">
        <v>87640.300000000279</v>
      </c>
    </row>
    <row r="1204" spans="1:8" s="796" customFormat="1" ht="21" customHeight="1" x14ac:dyDescent="0.2">
      <c r="A1204" s="797">
        <v>4400</v>
      </c>
      <c r="B1204" s="798" t="s">
        <v>310</v>
      </c>
      <c r="C1204" s="795">
        <v>6379407.2000000002</v>
      </c>
      <c r="D1204" s="795">
        <v>-1054041.33</v>
      </c>
      <c r="E1204" s="795">
        <v>5325365.8699999992</v>
      </c>
      <c r="F1204" s="1081">
        <v>5327055.87</v>
      </c>
      <c r="G1204" s="795">
        <v>5259365.87</v>
      </c>
      <c r="H1204" s="795">
        <v>-1690.0000000009313</v>
      </c>
    </row>
    <row r="1205" spans="1:8" s="796" customFormat="1" ht="21" customHeight="1" x14ac:dyDescent="0.2">
      <c r="A1205" s="797">
        <v>441</v>
      </c>
      <c r="B1205" s="798" t="s">
        <v>152</v>
      </c>
      <c r="C1205" s="795">
        <v>750000</v>
      </c>
      <c r="D1205" s="795">
        <v>-5769.7</v>
      </c>
      <c r="E1205" s="795">
        <v>744230.3</v>
      </c>
      <c r="F1205" s="1081">
        <v>745920.3</v>
      </c>
      <c r="G1205" s="795">
        <v>678230.3</v>
      </c>
      <c r="H1205" s="795">
        <v>-1690</v>
      </c>
    </row>
    <row r="1206" spans="1:8" s="796" customFormat="1" ht="21" customHeight="1" x14ac:dyDescent="0.2">
      <c r="A1206" s="797">
        <v>44101</v>
      </c>
      <c r="B1206" s="798" t="s">
        <v>218</v>
      </c>
      <c r="C1206" s="795">
        <v>750000</v>
      </c>
      <c r="D1206" s="795">
        <v>-5769.7</v>
      </c>
      <c r="E1206" s="795">
        <v>744230.3</v>
      </c>
      <c r="F1206" s="1081">
        <v>745920.3</v>
      </c>
      <c r="G1206" s="795">
        <v>678230.3</v>
      </c>
      <c r="H1206" s="795">
        <v>-1690</v>
      </c>
    </row>
    <row r="1207" spans="1:8" s="796" customFormat="1" ht="21" customHeight="1" x14ac:dyDescent="0.2">
      <c r="A1207" s="797">
        <v>442</v>
      </c>
      <c r="B1207" s="798" t="s">
        <v>1626</v>
      </c>
      <c r="C1207" s="795">
        <v>29407.200000000001</v>
      </c>
      <c r="D1207" s="795">
        <v>-12966.49</v>
      </c>
      <c r="E1207" s="795">
        <v>16440.71</v>
      </c>
      <c r="F1207" s="1081">
        <v>16440.71</v>
      </c>
      <c r="G1207" s="795">
        <v>16440.71</v>
      </c>
      <c r="H1207" s="795">
        <v>0</v>
      </c>
    </row>
    <row r="1208" spans="1:8" s="796" customFormat="1" ht="21" customHeight="1" x14ac:dyDescent="0.2">
      <c r="A1208" s="797">
        <v>44201</v>
      </c>
      <c r="B1208" s="798" t="s">
        <v>219</v>
      </c>
      <c r="C1208" s="795">
        <v>14407.2</v>
      </c>
      <c r="D1208" s="795">
        <v>-12966.48</v>
      </c>
      <c r="E1208" s="795">
        <v>1440.7200000000012</v>
      </c>
      <c r="F1208" s="1081">
        <v>1440.72</v>
      </c>
      <c r="G1208" s="795">
        <v>1440.72</v>
      </c>
      <c r="H1208" s="795">
        <v>0</v>
      </c>
    </row>
    <row r="1209" spans="1:8" s="796" customFormat="1" ht="21" customHeight="1" x14ac:dyDescent="0.2">
      <c r="A1209" s="797">
        <v>44204</v>
      </c>
      <c r="B1209" s="798" t="s">
        <v>220</v>
      </c>
      <c r="C1209" s="795">
        <v>15000</v>
      </c>
      <c r="D1209" s="795">
        <v>-9.9999999999909103E-3</v>
      </c>
      <c r="E1209" s="795">
        <v>14999.99</v>
      </c>
      <c r="F1209" s="1081">
        <v>14999.99</v>
      </c>
      <c r="G1209" s="795">
        <v>14999.99</v>
      </c>
      <c r="H1209" s="795">
        <v>0</v>
      </c>
    </row>
    <row r="1210" spans="1:8" s="796" customFormat="1" ht="21" customHeight="1" x14ac:dyDescent="0.2">
      <c r="A1210" s="797">
        <v>443</v>
      </c>
      <c r="B1210" s="798" t="s">
        <v>88</v>
      </c>
      <c r="C1210" s="795">
        <v>4800000</v>
      </c>
      <c r="D1210" s="795">
        <v>-280505.12</v>
      </c>
      <c r="E1210" s="795">
        <v>4519494.88</v>
      </c>
      <c r="F1210" s="1081">
        <v>4519494.88</v>
      </c>
      <c r="G1210" s="795">
        <v>4519494.88</v>
      </c>
      <c r="H1210" s="795">
        <v>0</v>
      </c>
    </row>
    <row r="1211" spans="1:8" s="796" customFormat="1" ht="21" customHeight="1" x14ac:dyDescent="0.2">
      <c r="A1211" s="797">
        <v>44302</v>
      </c>
      <c r="B1211" s="798" t="s">
        <v>1627</v>
      </c>
      <c r="C1211" s="795">
        <v>4800000</v>
      </c>
      <c r="D1211" s="795">
        <v>-280505.12</v>
      </c>
      <c r="E1211" s="795">
        <v>4519494.88</v>
      </c>
      <c r="F1211" s="1081">
        <v>4519494.88</v>
      </c>
      <c r="G1211" s="795">
        <v>4519494.88</v>
      </c>
      <c r="H1211" s="795">
        <v>0</v>
      </c>
    </row>
    <row r="1212" spans="1:8" s="796" customFormat="1" ht="21" customHeight="1" x14ac:dyDescent="0.2">
      <c r="A1212" s="797">
        <v>445</v>
      </c>
      <c r="B1212" s="798" t="s">
        <v>1628</v>
      </c>
      <c r="C1212" s="795">
        <v>800000</v>
      </c>
      <c r="D1212" s="795">
        <v>-754800.02</v>
      </c>
      <c r="E1212" s="795">
        <v>45199.979999999981</v>
      </c>
      <c r="F1212" s="1081">
        <v>45199.98</v>
      </c>
      <c r="G1212" s="795">
        <v>45199.98</v>
      </c>
      <c r="H1212" s="795">
        <v>0</v>
      </c>
    </row>
    <row r="1213" spans="1:8" s="796" customFormat="1" ht="21" customHeight="1" x14ac:dyDescent="0.2">
      <c r="A1213" s="797">
        <v>44501</v>
      </c>
      <c r="B1213" s="798" t="s">
        <v>1629</v>
      </c>
      <c r="C1213" s="795">
        <v>800000</v>
      </c>
      <c r="D1213" s="795">
        <v>-754800.02</v>
      </c>
      <c r="E1213" s="795">
        <v>45199.979999999981</v>
      </c>
      <c r="F1213" s="1081">
        <v>45199.98</v>
      </c>
      <c r="G1213" s="795">
        <v>45199.98</v>
      </c>
      <c r="H1213" s="795">
        <v>0</v>
      </c>
    </row>
    <row r="1214" spans="1:8" s="789" customFormat="1" ht="21" customHeight="1" x14ac:dyDescent="0.2">
      <c r="A1214" s="790">
        <v>5000</v>
      </c>
      <c r="B1214" s="791" t="s">
        <v>244</v>
      </c>
      <c r="C1214" s="792">
        <v>17000</v>
      </c>
      <c r="D1214" s="792">
        <v>2662</v>
      </c>
      <c r="E1214" s="792">
        <v>19662</v>
      </c>
      <c r="F1214" s="1080">
        <v>19662</v>
      </c>
      <c r="G1214" s="792">
        <v>19662</v>
      </c>
      <c r="H1214" s="792">
        <v>0</v>
      </c>
    </row>
    <row r="1215" spans="1:8" s="796" customFormat="1" ht="21" customHeight="1" x14ac:dyDescent="0.2">
      <c r="A1215" s="797">
        <v>5100</v>
      </c>
      <c r="B1215" s="798" t="s">
        <v>64</v>
      </c>
      <c r="C1215" s="795">
        <v>17000</v>
      </c>
      <c r="D1215" s="795">
        <v>-17000</v>
      </c>
      <c r="E1215" s="795">
        <v>0</v>
      </c>
      <c r="F1215" s="1081">
        <v>0</v>
      </c>
      <c r="G1215" s="795">
        <v>0</v>
      </c>
      <c r="H1215" s="795">
        <v>0</v>
      </c>
    </row>
    <row r="1216" spans="1:8" s="796" customFormat="1" ht="21" customHeight="1" x14ac:dyDescent="0.2">
      <c r="A1216" s="797">
        <v>511</v>
      </c>
      <c r="B1216" s="798" t="s">
        <v>257</v>
      </c>
      <c r="C1216" s="795">
        <v>10000</v>
      </c>
      <c r="D1216" s="795">
        <v>-10000</v>
      </c>
      <c r="E1216" s="795">
        <v>0</v>
      </c>
      <c r="F1216" s="1081">
        <v>0</v>
      </c>
      <c r="G1216" s="795">
        <v>0</v>
      </c>
      <c r="H1216" s="795">
        <v>0</v>
      </c>
    </row>
    <row r="1217" spans="1:8" s="796" customFormat="1" ht="21" customHeight="1" x14ac:dyDescent="0.2">
      <c r="A1217" s="797">
        <v>51101</v>
      </c>
      <c r="B1217" s="798" t="s">
        <v>300</v>
      </c>
      <c r="C1217" s="795">
        <v>10000</v>
      </c>
      <c r="D1217" s="795">
        <v>-10000</v>
      </c>
      <c r="E1217" s="795">
        <v>0</v>
      </c>
      <c r="F1217" s="1081">
        <v>0</v>
      </c>
      <c r="G1217" s="795">
        <v>0</v>
      </c>
      <c r="H1217" s="795">
        <v>0</v>
      </c>
    </row>
    <row r="1218" spans="1:8" s="796" customFormat="1" ht="21" customHeight="1" x14ac:dyDescent="0.2">
      <c r="A1218" s="797">
        <v>515</v>
      </c>
      <c r="B1218" s="798" t="s">
        <v>1634</v>
      </c>
      <c r="C1218" s="795">
        <v>7000</v>
      </c>
      <c r="D1218" s="795">
        <v>-7000</v>
      </c>
      <c r="E1218" s="795">
        <v>0</v>
      </c>
      <c r="F1218" s="1081">
        <v>0</v>
      </c>
      <c r="G1218" s="795">
        <v>0</v>
      </c>
      <c r="H1218" s="795">
        <v>0</v>
      </c>
    </row>
    <row r="1219" spans="1:8" s="796" customFormat="1" ht="21" customHeight="1" x14ac:dyDescent="0.2">
      <c r="A1219" s="797">
        <v>51501</v>
      </c>
      <c r="B1219" s="798" t="s">
        <v>1635</v>
      </c>
      <c r="C1219" s="795">
        <v>7000</v>
      </c>
      <c r="D1219" s="795">
        <v>-7000</v>
      </c>
      <c r="E1219" s="795">
        <v>0</v>
      </c>
      <c r="F1219" s="1081">
        <v>0</v>
      </c>
      <c r="G1219" s="795">
        <v>0</v>
      </c>
      <c r="H1219" s="795">
        <v>0</v>
      </c>
    </row>
    <row r="1220" spans="1:8" s="796" customFormat="1" ht="21" customHeight="1" x14ac:dyDescent="0.2">
      <c r="A1220" s="797">
        <v>5600</v>
      </c>
      <c r="B1220" s="798" t="s">
        <v>35</v>
      </c>
      <c r="C1220" s="795">
        <v>0</v>
      </c>
      <c r="D1220" s="795">
        <v>19662</v>
      </c>
      <c r="E1220" s="795">
        <v>19662</v>
      </c>
      <c r="F1220" s="1081">
        <v>19662</v>
      </c>
      <c r="G1220" s="795">
        <v>19662</v>
      </c>
      <c r="H1220" s="795">
        <v>0</v>
      </c>
    </row>
    <row r="1221" spans="1:8" s="796" customFormat="1" ht="21" customHeight="1" x14ac:dyDescent="0.2">
      <c r="A1221" s="797">
        <v>564</v>
      </c>
      <c r="B1221" s="798" t="s">
        <v>1642</v>
      </c>
      <c r="C1221" s="795">
        <v>0</v>
      </c>
      <c r="D1221" s="795">
        <v>19662</v>
      </c>
      <c r="E1221" s="795">
        <v>19662</v>
      </c>
      <c r="F1221" s="1081">
        <v>19662</v>
      </c>
      <c r="G1221" s="795">
        <v>19662</v>
      </c>
      <c r="H1221" s="795">
        <v>0</v>
      </c>
    </row>
    <row r="1222" spans="1:8" s="796" customFormat="1" ht="21" customHeight="1" x14ac:dyDescent="0.2">
      <c r="A1222" s="797">
        <v>56401</v>
      </c>
      <c r="B1222" s="798" t="s">
        <v>1643</v>
      </c>
      <c r="C1222" s="795">
        <v>0</v>
      </c>
      <c r="D1222" s="795">
        <v>19662</v>
      </c>
      <c r="E1222" s="795">
        <v>19662</v>
      </c>
      <c r="F1222" s="1081">
        <v>19662</v>
      </c>
      <c r="G1222" s="795">
        <v>19662</v>
      </c>
      <c r="H1222" s="795">
        <v>0</v>
      </c>
    </row>
    <row r="1223" spans="1:8" s="796" customFormat="1" ht="21" customHeight="1" x14ac:dyDescent="0.2">
      <c r="A1223" s="799"/>
      <c r="B1223" s="800" t="s">
        <v>1672</v>
      </c>
      <c r="C1223" s="801">
        <v>36232430.109999999</v>
      </c>
      <c r="D1223" s="801">
        <v>4800489.62</v>
      </c>
      <c r="E1223" s="801">
        <v>41032919.729999997</v>
      </c>
      <c r="F1223" s="1079">
        <v>40677082.57</v>
      </c>
      <c r="G1223" s="801">
        <v>39157678.539999999</v>
      </c>
      <c r="H1223" s="801">
        <v>355837.15999999642</v>
      </c>
    </row>
    <row r="1224" spans="1:8" s="789" customFormat="1" ht="21" customHeight="1" x14ac:dyDescent="0.2">
      <c r="A1224" s="786" t="s">
        <v>1697</v>
      </c>
      <c r="B1224" s="787"/>
      <c r="C1224" s="788"/>
      <c r="D1224" s="788"/>
      <c r="E1224" s="788"/>
      <c r="F1224" s="1079"/>
      <c r="G1224" s="788"/>
      <c r="H1224" s="788">
        <v>1</v>
      </c>
    </row>
    <row r="1225" spans="1:8" s="789" customFormat="1" ht="21" customHeight="1" x14ac:dyDescent="0.2">
      <c r="A1225" s="790">
        <v>1000</v>
      </c>
      <c r="B1225" s="791" t="s">
        <v>92</v>
      </c>
      <c r="C1225" s="792">
        <v>2102809.12</v>
      </c>
      <c r="D1225" s="792">
        <v>-94103.250000000015</v>
      </c>
      <c r="E1225" s="792">
        <v>2008705.87</v>
      </c>
      <c r="F1225" s="1080">
        <v>2008705.87</v>
      </c>
      <c r="G1225" s="792">
        <v>1932844.04</v>
      </c>
      <c r="H1225" s="792">
        <v>0</v>
      </c>
    </row>
    <row r="1226" spans="1:8" s="796" customFormat="1" ht="21" customHeight="1" x14ac:dyDescent="0.2">
      <c r="A1226" s="797">
        <v>1100</v>
      </c>
      <c r="B1226" s="798" t="s">
        <v>1491</v>
      </c>
      <c r="C1226" s="795">
        <v>972239</v>
      </c>
      <c r="D1226" s="795">
        <v>120418.57</v>
      </c>
      <c r="E1226" s="795">
        <v>1092657.57</v>
      </c>
      <c r="F1226" s="1081">
        <v>1092657.57</v>
      </c>
      <c r="G1226" s="795">
        <v>1076628.6100000001</v>
      </c>
      <c r="H1226" s="795">
        <v>0</v>
      </c>
    </row>
    <row r="1227" spans="1:8" s="796" customFormat="1" ht="21" customHeight="1" x14ac:dyDescent="0.2">
      <c r="A1227" s="797">
        <v>113</v>
      </c>
      <c r="B1227" s="798" t="s">
        <v>283</v>
      </c>
      <c r="C1227" s="795">
        <v>972239</v>
      </c>
      <c r="D1227" s="795">
        <v>120418.57</v>
      </c>
      <c r="E1227" s="795">
        <v>1092657.57</v>
      </c>
      <c r="F1227" s="1081">
        <v>1092657.57</v>
      </c>
      <c r="G1227" s="795">
        <v>1076628.6100000001</v>
      </c>
      <c r="H1227" s="795">
        <v>0</v>
      </c>
    </row>
    <row r="1228" spans="1:8" s="796" customFormat="1" ht="21" customHeight="1" x14ac:dyDescent="0.2">
      <c r="A1228" s="797">
        <v>11301</v>
      </c>
      <c r="B1228" s="798" t="s">
        <v>247</v>
      </c>
      <c r="C1228" s="795">
        <v>972239</v>
      </c>
      <c r="D1228" s="795">
        <v>120418.57</v>
      </c>
      <c r="E1228" s="795">
        <v>1092657.57</v>
      </c>
      <c r="F1228" s="1081">
        <v>1092657.57</v>
      </c>
      <c r="G1228" s="795">
        <v>1076628.6100000001</v>
      </c>
      <c r="H1228" s="795">
        <v>0</v>
      </c>
    </row>
    <row r="1229" spans="1:8" s="796" customFormat="1" ht="21" customHeight="1" x14ac:dyDescent="0.2">
      <c r="A1229" s="797">
        <v>1200</v>
      </c>
      <c r="B1229" s="798" t="s">
        <v>1492</v>
      </c>
      <c r="C1229" s="795">
        <v>405028.08</v>
      </c>
      <c r="D1229" s="795">
        <v>-206028.08000000002</v>
      </c>
      <c r="E1229" s="795">
        <v>199000</v>
      </c>
      <c r="F1229" s="1081">
        <v>199000</v>
      </c>
      <c r="G1229" s="795">
        <v>192600</v>
      </c>
      <c r="H1229" s="795">
        <v>0</v>
      </c>
    </row>
    <row r="1230" spans="1:8" s="796" customFormat="1" ht="21" customHeight="1" x14ac:dyDescent="0.2">
      <c r="A1230" s="797">
        <v>121</v>
      </c>
      <c r="B1230" s="798" t="s">
        <v>284</v>
      </c>
      <c r="C1230" s="795">
        <v>76528.08</v>
      </c>
      <c r="D1230" s="795">
        <v>-76528.08</v>
      </c>
      <c r="E1230" s="795">
        <v>0</v>
      </c>
      <c r="F1230" s="1081">
        <v>0</v>
      </c>
      <c r="G1230" s="795">
        <v>0</v>
      </c>
      <c r="H1230" s="795">
        <v>0</v>
      </c>
    </row>
    <row r="1231" spans="1:8" s="796" customFormat="1" ht="21" customHeight="1" x14ac:dyDescent="0.2">
      <c r="A1231" s="797">
        <v>12102</v>
      </c>
      <c r="B1231" s="798" t="s">
        <v>1493</v>
      </c>
      <c r="C1231" s="795">
        <v>76528.08</v>
      </c>
      <c r="D1231" s="795">
        <v>-76528.08</v>
      </c>
      <c r="E1231" s="795">
        <v>0</v>
      </c>
      <c r="F1231" s="1081">
        <v>0</v>
      </c>
      <c r="G1231" s="795">
        <v>0</v>
      </c>
      <c r="H1231" s="795">
        <v>0</v>
      </c>
    </row>
    <row r="1232" spans="1:8" s="796" customFormat="1" ht="21" customHeight="1" x14ac:dyDescent="0.2">
      <c r="A1232" s="797">
        <v>122</v>
      </c>
      <c r="B1232" s="798" t="s">
        <v>285</v>
      </c>
      <c r="C1232" s="795">
        <v>328500</v>
      </c>
      <c r="D1232" s="795">
        <v>-129500</v>
      </c>
      <c r="E1232" s="795">
        <v>199000</v>
      </c>
      <c r="F1232" s="1081">
        <v>199000</v>
      </c>
      <c r="G1232" s="795">
        <v>192600</v>
      </c>
      <c r="H1232" s="795">
        <v>0</v>
      </c>
    </row>
    <row r="1233" spans="1:8" s="796" customFormat="1" ht="21" customHeight="1" x14ac:dyDescent="0.2">
      <c r="A1233" s="797">
        <v>12201</v>
      </c>
      <c r="B1233" s="798" t="s">
        <v>1494</v>
      </c>
      <c r="C1233" s="795">
        <v>328500</v>
      </c>
      <c r="D1233" s="795">
        <v>-129500</v>
      </c>
      <c r="E1233" s="795">
        <v>199000</v>
      </c>
      <c r="F1233" s="1081">
        <v>199000</v>
      </c>
      <c r="G1233" s="795">
        <v>192600</v>
      </c>
      <c r="H1233" s="795">
        <v>0</v>
      </c>
    </row>
    <row r="1234" spans="1:8" s="796" customFormat="1" ht="21" customHeight="1" x14ac:dyDescent="0.2">
      <c r="A1234" s="797">
        <v>1300</v>
      </c>
      <c r="B1234" s="798" t="s">
        <v>1495</v>
      </c>
      <c r="C1234" s="795">
        <v>250774.04</v>
      </c>
      <c r="D1234" s="795">
        <v>-8493.74</v>
      </c>
      <c r="E1234" s="795">
        <v>242280.3</v>
      </c>
      <c r="F1234" s="1081">
        <v>242280.3</v>
      </c>
      <c r="G1234" s="795">
        <v>188847.43</v>
      </c>
      <c r="H1234" s="795">
        <v>0</v>
      </c>
    </row>
    <row r="1235" spans="1:8" s="796" customFormat="1" ht="21" customHeight="1" x14ac:dyDescent="0.2">
      <c r="A1235" s="797">
        <v>131</v>
      </c>
      <c r="B1235" s="798" t="s">
        <v>1496</v>
      </c>
      <c r="C1235" s="795">
        <v>53518</v>
      </c>
      <c r="D1235" s="795">
        <v>601.52</v>
      </c>
      <c r="E1235" s="795">
        <v>54119.519999999997</v>
      </c>
      <c r="F1235" s="1081">
        <v>54119.519999999997</v>
      </c>
      <c r="G1235" s="795">
        <v>54119.519999999997</v>
      </c>
      <c r="H1235" s="795">
        <v>0</v>
      </c>
    </row>
    <row r="1236" spans="1:8" s="796" customFormat="1" ht="21" customHeight="1" x14ac:dyDescent="0.2">
      <c r="A1236" s="797">
        <v>13101</v>
      </c>
      <c r="B1236" s="798" t="s">
        <v>1497</v>
      </c>
      <c r="C1236" s="795">
        <v>53518</v>
      </c>
      <c r="D1236" s="795">
        <v>601.52</v>
      </c>
      <c r="E1236" s="795">
        <v>54119.519999999997</v>
      </c>
      <c r="F1236" s="1081">
        <v>54119.519999999997</v>
      </c>
      <c r="G1236" s="795">
        <v>54119.519999999997</v>
      </c>
      <c r="H1236" s="795">
        <v>0</v>
      </c>
    </row>
    <row r="1237" spans="1:8" s="796" customFormat="1" ht="21" customHeight="1" x14ac:dyDescent="0.2">
      <c r="A1237" s="797">
        <v>132</v>
      </c>
      <c r="B1237" s="798" t="s">
        <v>1498</v>
      </c>
      <c r="C1237" s="795">
        <v>192936.04</v>
      </c>
      <c r="D1237" s="795">
        <v>-5770.78</v>
      </c>
      <c r="E1237" s="795">
        <v>187165.26</v>
      </c>
      <c r="F1237" s="1081">
        <v>187165.26</v>
      </c>
      <c r="G1237" s="795">
        <v>133732.39000000001</v>
      </c>
      <c r="H1237" s="795">
        <v>0</v>
      </c>
    </row>
    <row r="1238" spans="1:8" s="796" customFormat="1" ht="21" customHeight="1" x14ac:dyDescent="0.2">
      <c r="A1238" s="797">
        <v>13201</v>
      </c>
      <c r="B1238" s="798" t="s">
        <v>1499</v>
      </c>
      <c r="C1238" s="795">
        <v>25973.040000000001</v>
      </c>
      <c r="D1238" s="795">
        <v>893.63</v>
      </c>
      <c r="E1238" s="795">
        <v>26866.670000000002</v>
      </c>
      <c r="F1238" s="1081">
        <v>26866.67</v>
      </c>
      <c r="G1238" s="795">
        <v>26866.67</v>
      </c>
      <c r="H1238" s="795">
        <v>0</v>
      </c>
    </row>
    <row r="1239" spans="1:8" s="796" customFormat="1" ht="21" customHeight="1" x14ac:dyDescent="0.2">
      <c r="A1239" s="797">
        <v>13202</v>
      </c>
      <c r="B1239" s="798" t="s">
        <v>1500</v>
      </c>
      <c r="C1239" s="795">
        <v>166963</v>
      </c>
      <c r="D1239" s="795">
        <v>-6664.41</v>
      </c>
      <c r="E1239" s="795">
        <v>160298.59</v>
      </c>
      <c r="F1239" s="1081">
        <v>160298.59</v>
      </c>
      <c r="G1239" s="795">
        <v>106865.72</v>
      </c>
      <c r="H1239" s="795">
        <v>0</v>
      </c>
    </row>
    <row r="1240" spans="1:8" s="796" customFormat="1" ht="21" customHeight="1" x14ac:dyDescent="0.2">
      <c r="A1240" s="797">
        <v>133</v>
      </c>
      <c r="B1240" s="798" t="s">
        <v>286</v>
      </c>
      <c r="C1240" s="795">
        <v>0</v>
      </c>
      <c r="D1240" s="795">
        <v>995.52</v>
      </c>
      <c r="E1240" s="795">
        <v>995.52</v>
      </c>
      <c r="F1240" s="1081">
        <v>995.52</v>
      </c>
      <c r="G1240" s="795">
        <v>995.52</v>
      </c>
      <c r="H1240" s="795">
        <v>0</v>
      </c>
    </row>
    <row r="1241" spans="1:8" s="796" customFormat="1" ht="21" customHeight="1" x14ac:dyDescent="0.2">
      <c r="A1241" s="797">
        <v>13301</v>
      </c>
      <c r="B1241" s="798" t="s">
        <v>1501</v>
      </c>
      <c r="C1241" s="795">
        <v>0</v>
      </c>
      <c r="D1241" s="795">
        <v>995.52</v>
      </c>
      <c r="E1241" s="795">
        <v>995.52</v>
      </c>
      <c r="F1241" s="1081">
        <v>995.52</v>
      </c>
      <c r="G1241" s="795">
        <v>995.52</v>
      </c>
      <c r="H1241" s="795">
        <v>0</v>
      </c>
    </row>
    <row r="1242" spans="1:8" s="796" customFormat="1" ht="21" customHeight="1" x14ac:dyDescent="0.2">
      <c r="A1242" s="797">
        <v>134</v>
      </c>
      <c r="B1242" s="798" t="s">
        <v>296</v>
      </c>
      <c r="C1242" s="795">
        <v>4320</v>
      </c>
      <c r="D1242" s="795">
        <v>-4320</v>
      </c>
      <c r="E1242" s="795">
        <v>0</v>
      </c>
      <c r="F1242" s="1081">
        <v>0</v>
      </c>
      <c r="G1242" s="795">
        <v>0</v>
      </c>
      <c r="H1242" s="795">
        <v>0</v>
      </c>
    </row>
    <row r="1243" spans="1:8" s="796" customFormat="1" ht="21" customHeight="1" x14ac:dyDescent="0.2">
      <c r="A1243" s="797">
        <v>13403</v>
      </c>
      <c r="B1243" s="798" t="s">
        <v>1502</v>
      </c>
      <c r="C1243" s="795">
        <v>4320</v>
      </c>
      <c r="D1243" s="795">
        <v>-4320</v>
      </c>
      <c r="E1243" s="795">
        <v>0</v>
      </c>
      <c r="F1243" s="1081">
        <v>0</v>
      </c>
      <c r="G1243" s="795">
        <v>0</v>
      </c>
      <c r="H1243" s="795">
        <v>0</v>
      </c>
    </row>
    <row r="1244" spans="1:8" s="796" customFormat="1" ht="21" customHeight="1" x14ac:dyDescent="0.2">
      <c r="A1244" s="797">
        <v>1400</v>
      </c>
      <c r="B1244" s="798" t="s">
        <v>1504</v>
      </c>
      <c r="C1244" s="795">
        <v>474768</v>
      </c>
      <c r="D1244" s="795">
        <v>0</v>
      </c>
      <c r="E1244" s="795">
        <v>474768</v>
      </c>
      <c r="F1244" s="1081">
        <v>474768</v>
      </c>
      <c r="G1244" s="795">
        <v>474768</v>
      </c>
      <c r="H1244" s="795">
        <v>0</v>
      </c>
    </row>
    <row r="1245" spans="1:8" s="796" customFormat="1" ht="21" customHeight="1" x14ac:dyDescent="0.2">
      <c r="A1245" s="797">
        <v>141</v>
      </c>
      <c r="B1245" s="798" t="s">
        <v>112</v>
      </c>
      <c r="C1245" s="795">
        <v>474768</v>
      </c>
      <c r="D1245" s="795">
        <v>0</v>
      </c>
      <c r="E1245" s="795">
        <v>474768</v>
      </c>
      <c r="F1245" s="1081">
        <v>474768</v>
      </c>
      <c r="G1245" s="795">
        <v>474768</v>
      </c>
      <c r="H1245" s="795">
        <v>0</v>
      </c>
    </row>
    <row r="1246" spans="1:8" s="796" customFormat="1" ht="21" customHeight="1" x14ac:dyDescent="0.2">
      <c r="A1246" s="797">
        <v>14101</v>
      </c>
      <c r="B1246" s="798" t="s">
        <v>1505</v>
      </c>
      <c r="C1246" s="795">
        <v>474768</v>
      </c>
      <c r="D1246" s="795">
        <v>0</v>
      </c>
      <c r="E1246" s="795">
        <v>474768</v>
      </c>
      <c r="F1246" s="1081">
        <v>474768</v>
      </c>
      <c r="G1246" s="795">
        <v>474768</v>
      </c>
      <c r="H1246" s="795">
        <v>0</v>
      </c>
    </row>
    <row r="1247" spans="1:8" s="789" customFormat="1" ht="21" customHeight="1" x14ac:dyDescent="0.2">
      <c r="A1247" s="790">
        <v>2000</v>
      </c>
      <c r="B1247" s="791" t="s">
        <v>162</v>
      </c>
      <c r="C1247" s="792">
        <v>79500</v>
      </c>
      <c r="D1247" s="792">
        <v>-29687.94</v>
      </c>
      <c r="E1247" s="792">
        <v>49812.06</v>
      </c>
      <c r="F1247" s="1080">
        <v>49812.06</v>
      </c>
      <c r="G1247" s="792">
        <v>42319.56</v>
      </c>
      <c r="H1247" s="792">
        <v>0</v>
      </c>
    </row>
    <row r="1248" spans="1:8" s="796" customFormat="1" ht="21" customHeight="1" x14ac:dyDescent="0.2">
      <c r="A1248" s="797">
        <v>2100</v>
      </c>
      <c r="B1248" s="798" t="s">
        <v>1509</v>
      </c>
      <c r="C1248" s="795">
        <v>35600</v>
      </c>
      <c r="D1248" s="795">
        <v>-21513.78</v>
      </c>
      <c r="E1248" s="795">
        <v>14086.22</v>
      </c>
      <c r="F1248" s="1081">
        <v>14086.22</v>
      </c>
      <c r="G1248" s="795">
        <v>7393.7199999999993</v>
      </c>
      <c r="H1248" s="795">
        <v>0</v>
      </c>
    </row>
    <row r="1249" spans="1:8" s="796" customFormat="1" ht="21" customHeight="1" x14ac:dyDescent="0.2">
      <c r="A1249" s="797">
        <v>211</v>
      </c>
      <c r="B1249" s="798" t="s">
        <v>1510</v>
      </c>
      <c r="C1249" s="795">
        <v>15400</v>
      </c>
      <c r="D1249" s="795">
        <v>-9589.02</v>
      </c>
      <c r="E1249" s="795">
        <v>5810.98</v>
      </c>
      <c r="F1249" s="1081">
        <v>5810.98</v>
      </c>
      <c r="G1249" s="795">
        <v>713.4</v>
      </c>
      <c r="H1249" s="795">
        <v>0</v>
      </c>
    </row>
    <row r="1250" spans="1:8" s="796" customFormat="1" ht="21" customHeight="1" x14ac:dyDescent="0.2">
      <c r="A1250" s="797">
        <v>21101</v>
      </c>
      <c r="B1250" s="798" t="s">
        <v>1511</v>
      </c>
      <c r="C1250" s="795">
        <v>15400</v>
      </c>
      <c r="D1250" s="795">
        <v>-9589.02</v>
      </c>
      <c r="E1250" s="795">
        <v>5810.98</v>
      </c>
      <c r="F1250" s="1081">
        <v>5810.98</v>
      </c>
      <c r="G1250" s="795">
        <v>713.4</v>
      </c>
      <c r="H1250" s="795">
        <v>0</v>
      </c>
    </row>
    <row r="1251" spans="1:8" s="796" customFormat="1" ht="21" customHeight="1" x14ac:dyDescent="0.2">
      <c r="A1251" s="797">
        <v>212</v>
      </c>
      <c r="B1251" s="798" t="s">
        <v>1512</v>
      </c>
      <c r="C1251" s="795">
        <v>13600</v>
      </c>
      <c r="D1251" s="795">
        <v>-10004</v>
      </c>
      <c r="E1251" s="795">
        <v>3596</v>
      </c>
      <c r="F1251" s="1081">
        <v>3596</v>
      </c>
      <c r="G1251" s="795">
        <v>3596</v>
      </c>
      <c r="H1251" s="795">
        <v>0</v>
      </c>
    </row>
    <row r="1252" spans="1:8" s="796" customFormat="1" ht="21" customHeight="1" x14ac:dyDescent="0.2">
      <c r="A1252" s="797">
        <v>21201</v>
      </c>
      <c r="B1252" s="798" t="s">
        <v>1513</v>
      </c>
      <c r="C1252" s="795">
        <v>13600</v>
      </c>
      <c r="D1252" s="795">
        <v>-10004</v>
      </c>
      <c r="E1252" s="795">
        <v>3596</v>
      </c>
      <c r="F1252" s="1081">
        <v>3596</v>
      </c>
      <c r="G1252" s="795">
        <v>3596</v>
      </c>
      <c r="H1252" s="795">
        <v>0</v>
      </c>
    </row>
    <row r="1253" spans="1:8" s="796" customFormat="1" ht="21" customHeight="1" x14ac:dyDescent="0.2">
      <c r="A1253" s="797">
        <v>216</v>
      </c>
      <c r="B1253" s="798" t="s">
        <v>289</v>
      </c>
      <c r="C1253" s="795">
        <v>6600</v>
      </c>
      <c r="D1253" s="795">
        <v>-1920.76</v>
      </c>
      <c r="E1253" s="795">
        <v>4679.24</v>
      </c>
      <c r="F1253" s="1081">
        <v>4679.24</v>
      </c>
      <c r="G1253" s="795">
        <v>3084.32</v>
      </c>
      <c r="H1253" s="795">
        <v>0</v>
      </c>
    </row>
    <row r="1254" spans="1:8" s="796" customFormat="1" ht="21" customHeight="1" x14ac:dyDescent="0.2">
      <c r="A1254" s="797">
        <v>21601</v>
      </c>
      <c r="B1254" s="798" t="s">
        <v>115</v>
      </c>
      <c r="C1254" s="795">
        <v>6600</v>
      </c>
      <c r="D1254" s="795">
        <v>-1920.76</v>
      </c>
      <c r="E1254" s="795">
        <v>4679.24</v>
      </c>
      <c r="F1254" s="1081">
        <v>4679.24</v>
      </c>
      <c r="G1254" s="795">
        <v>3084.32</v>
      </c>
      <c r="H1254" s="795">
        <v>0</v>
      </c>
    </row>
    <row r="1255" spans="1:8" s="796" customFormat="1" ht="21" customHeight="1" x14ac:dyDescent="0.2">
      <c r="A1255" s="797">
        <v>2200</v>
      </c>
      <c r="B1255" s="798" t="s">
        <v>1516</v>
      </c>
      <c r="C1255" s="795">
        <v>1800</v>
      </c>
      <c r="D1255" s="795">
        <v>-45</v>
      </c>
      <c r="E1255" s="795">
        <v>1755</v>
      </c>
      <c r="F1255" s="1081">
        <v>1755</v>
      </c>
      <c r="G1255" s="795">
        <v>1755</v>
      </c>
      <c r="H1255" s="795">
        <v>0</v>
      </c>
    </row>
    <row r="1256" spans="1:8" s="796" customFormat="1" ht="21" customHeight="1" x14ac:dyDescent="0.2">
      <c r="A1256" s="797">
        <v>221</v>
      </c>
      <c r="B1256" s="798" t="s">
        <v>1517</v>
      </c>
      <c r="C1256" s="795">
        <v>1800</v>
      </c>
      <c r="D1256" s="795">
        <v>-45</v>
      </c>
      <c r="E1256" s="795">
        <v>1755</v>
      </c>
      <c r="F1256" s="1081">
        <v>1755</v>
      </c>
      <c r="G1256" s="795">
        <v>1755</v>
      </c>
      <c r="H1256" s="795">
        <v>0</v>
      </c>
    </row>
    <row r="1257" spans="1:8" s="796" customFormat="1" ht="21" customHeight="1" x14ac:dyDescent="0.2">
      <c r="A1257" s="797">
        <v>22106</v>
      </c>
      <c r="B1257" s="798" t="s">
        <v>1520</v>
      </c>
      <c r="C1257" s="795">
        <v>1800</v>
      </c>
      <c r="D1257" s="795">
        <v>-45</v>
      </c>
      <c r="E1257" s="795">
        <v>1755</v>
      </c>
      <c r="F1257" s="1081">
        <v>1755</v>
      </c>
      <c r="G1257" s="795">
        <v>1755</v>
      </c>
      <c r="H1257" s="795">
        <v>0</v>
      </c>
    </row>
    <row r="1258" spans="1:8" s="796" customFormat="1" ht="21" customHeight="1" x14ac:dyDescent="0.2">
      <c r="A1258" s="797">
        <v>2400</v>
      </c>
      <c r="B1258" s="798" t="s">
        <v>1528</v>
      </c>
      <c r="C1258" s="795">
        <v>0</v>
      </c>
      <c r="D1258" s="795">
        <v>546.41</v>
      </c>
      <c r="E1258" s="795">
        <v>546.41</v>
      </c>
      <c r="F1258" s="1081">
        <v>546.41</v>
      </c>
      <c r="G1258" s="795">
        <v>546.41</v>
      </c>
      <c r="H1258" s="795">
        <v>0</v>
      </c>
    </row>
    <row r="1259" spans="1:8" s="796" customFormat="1" ht="21" customHeight="1" x14ac:dyDescent="0.2">
      <c r="A1259" s="797">
        <v>246</v>
      </c>
      <c r="B1259" s="798" t="s">
        <v>292</v>
      </c>
      <c r="C1259" s="795">
        <v>0</v>
      </c>
      <c r="D1259" s="795">
        <v>137.69999999999999</v>
      </c>
      <c r="E1259" s="795">
        <v>137.69999999999999</v>
      </c>
      <c r="F1259" s="1081">
        <v>137.69999999999999</v>
      </c>
      <c r="G1259" s="795">
        <v>137.69999999999999</v>
      </c>
      <c r="H1259" s="795">
        <v>0</v>
      </c>
    </row>
    <row r="1260" spans="1:8" s="796" customFormat="1" ht="21" customHeight="1" x14ac:dyDescent="0.2">
      <c r="A1260" s="797">
        <v>24601</v>
      </c>
      <c r="B1260" s="798" t="s">
        <v>1532</v>
      </c>
      <c r="C1260" s="795">
        <v>0</v>
      </c>
      <c r="D1260" s="795">
        <v>137.69999999999999</v>
      </c>
      <c r="E1260" s="795">
        <v>137.69999999999999</v>
      </c>
      <c r="F1260" s="1081">
        <v>137.69999999999999</v>
      </c>
      <c r="G1260" s="795">
        <v>137.69999999999999</v>
      </c>
      <c r="H1260" s="795">
        <v>0</v>
      </c>
    </row>
    <row r="1261" spans="1:8" s="796" customFormat="1" ht="21" customHeight="1" x14ac:dyDescent="0.2">
      <c r="A1261" s="797">
        <v>249</v>
      </c>
      <c r="B1261" s="798" t="s">
        <v>1535</v>
      </c>
      <c r="C1261" s="795">
        <v>0</v>
      </c>
      <c r="D1261" s="795">
        <v>408.71</v>
      </c>
      <c r="E1261" s="795">
        <v>408.71</v>
      </c>
      <c r="F1261" s="1081">
        <v>408.71</v>
      </c>
      <c r="G1261" s="795">
        <v>408.71</v>
      </c>
      <c r="H1261" s="795">
        <v>0</v>
      </c>
    </row>
    <row r="1262" spans="1:8" s="796" customFormat="1" ht="21" customHeight="1" x14ac:dyDescent="0.2">
      <c r="A1262" s="797">
        <v>24901</v>
      </c>
      <c r="B1262" s="798" t="s">
        <v>1536</v>
      </c>
      <c r="C1262" s="795">
        <v>0</v>
      </c>
      <c r="D1262" s="795">
        <v>408.71</v>
      </c>
      <c r="E1262" s="795">
        <v>408.71</v>
      </c>
      <c r="F1262" s="1081">
        <v>408.71</v>
      </c>
      <c r="G1262" s="795">
        <v>408.71</v>
      </c>
      <c r="H1262" s="795">
        <v>0</v>
      </c>
    </row>
    <row r="1263" spans="1:8" s="796" customFormat="1" ht="21" customHeight="1" x14ac:dyDescent="0.2">
      <c r="A1263" s="797">
        <v>2600</v>
      </c>
      <c r="B1263" s="798" t="s">
        <v>1539</v>
      </c>
      <c r="C1263" s="795">
        <v>38500</v>
      </c>
      <c r="D1263" s="795">
        <v>-6275.57</v>
      </c>
      <c r="E1263" s="795">
        <v>32224.43</v>
      </c>
      <c r="F1263" s="1081">
        <v>32224.43</v>
      </c>
      <c r="G1263" s="795">
        <v>31424.43</v>
      </c>
      <c r="H1263" s="795">
        <v>0</v>
      </c>
    </row>
    <row r="1264" spans="1:8" s="796" customFormat="1" ht="21" customHeight="1" x14ac:dyDescent="0.2">
      <c r="A1264" s="797">
        <v>261</v>
      </c>
      <c r="B1264" s="798" t="s">
        <v>1539</v>
      </c>
      <c r="C1264" s="795">
        <v>38500</v>
      </c>
      <c r="D1264" s="795">
        <v>-6275.57</v>
      </c>
      <c r="E1264" s="795">
        <v>32224.43</v>
      </c>
      <c r="F1264" s="1081">
        <v>32224.43</v>
      </c>
      <c r="G1264" s="795">
        <v>31424.43</v>
      </c>
      <c r="H1264" s="795">
        <v>0</v>
      </c>
    </row>
    <row r="1265" spans="1:8" s="796" customFormat="1" ht="21" customHeight="1" x14ac:dyDescent="0.2">
      <c r="A1265" s="797">
        <v>26101</v>
      </c>
      <c r="B1265" s="798" t="s">
        <v>118</v>
      </c>
      <c r="C1265" s="795">
        <v>38500</v>
      </c>
      <c r="D1265" s="795">
        <v>-6275.57</v>
      </c>
      <c r="E1265" s="795">
        <v>32224.43</v>
      </c>
      <c r="F1265" s="1081">
        <v>32224.43</v>
      </c>
      <c r="G1265" s="795">
        <v>31424.43</v>
      </c>
      <c r="H1265" s="795">
        <v>0</v>
      </c>
    </row>
    <row r="1266" spans="1:8" s="796" customFormat="1" ht="21" customHeight="1" x14ac:dyDescent="0.2">
      <c r="A1266" s="797">
        <v>2900</v>
      </c>
      <c r="B1266" s="798" t="s">
        <v>1548</v>
      </c>
      <c r="C1266" s="795">
        <v>3600</v>
      </c>
      <c r="D1266" s="795">
        <v>-2400</v>
      </c>
      <c r="E1266" s="795">
        <v>1200</v>
      </c>
      <c r="F1266" s="1081">
        <v>1200</v>
      </c>
      <c r="G1266" s="795">
        <v>1200</v>
      </c>
      <c r="H1266" s="795">
        <v>0</v>
      </c>
    </row>
    <row r="1267" spans="1:8" s="796" customFormat="1" ht="21" customHeight="1" x14ac:dyDescent="0.2">
      <c r="A1267" s="797">
        <v>292</v>
      </c>
      <c r="B1267" s="798" t="s">
        <v>1549</v>
      </c>
      <c r="C1267" s="795">
        <v>1200</v>
      </c>
      <c r="D1267" s="795">
        <v>0</v>
      </c>
      <c r="E1267" s="795">
        <v>1200</v>
      </c>
      <c r="F1267" s="1081">
        <v>1200</v>
      </c>
      <c r="G1267" s="795">
        <v>1200</v>
      </c>
      <c r="H1267" s="795">
        <v>0</v>
      </c>
    </row>
    <row r="1268" spans="1:8" s="796" customFormat="1" ht="21" customHeight="1" x14ac:dyDescent="0.2">
      <c r="A1268" s="797">
        <v>29201</v>
      </c>
      <c r="B1268" s="798" t="s">
        <v>1550</v>
      </c>
      <c r="C1268" s="795">
        <v>1200</v>
      </c>
      <c r="D1268" s="795">
        <v>0</v>
      </c>
      <c r="E1268" s="795">
        <v>1200</v>
      </c>
      <c r="F1268" s="1081">
        <v>1200</v>
      </c>
      <c r="G1268" s="795">
        <v>1200</v>
      </c>
      <c r="H1268" s="795">
        <v>0</v>
      </c>
    </row>
    <row r="1269" spans="1:8" s="796" customFormat="1" ht="21" customHeight="1" x14ac:dyDescent="0.2">
      <c r="A1269" s="797">
        <v>294</v>
      </c>
      <c r="B1269" s="798" t="s">
        <v>1552</v>
      </c>
      <c r="C1269" s="795">
        <v>1200</v>
      </c>
      <c r="D1269" s="795">
        <v>-1200</v>
      </c>
      <c r="E1269" s="795">
        <v>0</v>
      </c>
      <c r="F1269" s="1081">
        <v>0</v>
      </c>
      <c r="G1269" s="795">
        <v>0</v>
      </c>
      <c r="H1269" s="795">
        <v>0</v>
      </c>
    </row>
    <row r="1270" spans="1:8" s="796" customFormat="1" ht="21" customHeight="1" x14ac:dyDescent="0.2">
      <c r="A1270" s="797">
        <v>29401</v>
      </c>
      <c r="B1270" s="798" t="s">
        <v>1550</v>
      </c>
      <c r="C1270" s="795">
        <v>1200</v>
      </c>
      <c r="D1270" s="795">
        <v>-1200</v>
      </c>
      <c r="E1270" s="795">
        <v>0</v>
      </c>
      <c r="F1270" s="1081">
        <v>0</v>
      </c>
      <c r="G1270" s="795">
        <v>0</v>
      </c>
      <c r="H1270" s="795">
        <v>0</v>
      </c>
    </row>
    <row r="1271" spans="1:8" s="796" customFormat="1" ht="21" customHeight="1" x14ac:dyDescent="0.2">
      <c r="A1271" s="797">
        <v>296</v>
      </c>
      <c r="B1271" s="798" t="s">
        <v>1553</v>
      </c>
      <c r="C1271" s="795">
        <v>1200</v>
      </c>
      <c r="D1271" s="795">
        <v>-1200</v>
      </c>
      <c r="E1271" s="795">
        <v>0</v>
      </c>
      <c r="F1271" s="1081">
        <v>0</v>
      </c>
      <c r="G1271" s="795">
        <v>0</v>
      </c>
      <c r="H1271" s="795">
        <v>0</v>
      </c>
    </row>
    <row r="1272" spans="1:8" s="796" customFormat="1" ht="21" customHeight="1" x14ac:dyDescent="0.2">
      <c r="A1272" s="797">
        <v>29601</v>
      </c>
      <c r="B1272" s="798" t="s">
        <v>1550</v>
      </c>
      <c r="C1272" s="795">
        <v>1200</v>
      </c>
      <c r="D1272" s="795">
        <v>-1200</v>
      </c>
      <c r="E1272" s="795">
        <v>0</v>
      </c>
      <c r="F1272" s="1081">
        <v>0</v>
      </c>
      <c r="G1272" s="795">
        <v>0</v>
      </c>
      <c r="H1272" s="795">
        <v>0</v>
      </c>
    </row>
    <row r="1273" spans="1:8" s="789" customFormat="1" ht="21" customHeight="1" x14ac:dyDescent="0.2">
      <c r="A1273" s="790">
        <v>3000</v>
      </c>
      <c r="B1273" s="791" t="s">
        <v>163</v>
      </c>
      <c r="C1273" s="792">
        <v>652240</v>
      </c>
      <c r="D1273" s="792">
        <v>-238007.24</v>
      </c>
      <c r="E1273" s="792">
        <v>414232.75999999995</v>
      </c>
      <c r="F1273" s="1080">
        <v>418393.75999999995</v>
      </c>
      <c r="G1273" s="792">
        <v>189050.74</v>
      </c>
      <c r="H1273" s="792">
        <v>-4161</v>
      </c>
    </row>
    <row r="1274" spans="1:8" s="796" customFormat="1" ht="21" customHeight="1" x14ac:dyDescent="0.2">
      <c r="A1274" s="797">
        <v>3100</v>
      </c>
      <c r="B1274" s="798" t="s">
        <v>1556</v>
      </c>
      <c r="C1274" s="795">
        <v>82600</v>
      </c>
      <c r="D1274" s="795">
        <v>-8560.5399999999991</v>
      </c>
      <c r="E1274" s="795">
        <v>74039.459999999992</v>
      </c>
      <c r="F1274" s="1081">
        <v>78200.459999999992</v>
      </c>
      <c r="G1274" s="795">
        <v>65552.69</v>
      </c>
      <c r="H1274" s="795">
        <v>-4161</v>
      </c>
    </row>
    <row r="1275" spans="1:8" s="796" customFormat="1" ht="21" customHeight="1" x14ac:dyDescent="0.2">
      <c r="A1275" s="797">
        <v>311</v>
      </c>
      <c r="B1275" s="798" t="s">
        <v>170</v>
      </c>
      <c r="C1275" s="795">
        <v>42000</v>
      </c>
      <c r="D1275" s="795">
        <v>-762</v>
      </c>
      <c r="E1275" s="795">
        <v>41238</v>
      </c>
      <c r="F1275" s="1081">
        <v>45399</v>
      </c>
      <c r="G1275" s="795">
        <v>41238</v>
      </c>
      <c r="H1275" s="795">
        <v>-4161</v>
      </c>
    </row>
    <row r="1276" spans="1:8" s="796" customFormat="1" ht="21" customHeight="1" x14ac:dyDescent="0.2">
      <c r="A1276" s="797">
        <v>31101</v>
      </c>
      <c r="B1276" s="798" t="s">
        <v>1557</v>
      </c>
      <c r="C1276" s="795">
        <v>42000</v>
      </c>
      <c r="D1276" s="795">
        <v>-762</v>
      </c>
      <c r="E1276" s="795">
        <v>41238</v>
      </c>
      <c r="F1276" s="1081">
        <v>45399</v>
      </c>
      <c r="G1276" s="795">
        <v>41238</v>
      </c>
      <c r="H1276" s="795">
        <v>-4161</v>
      </c>
    </row>
    <row r="1277" spans="1:8" s="796" customFormat="1" ht="21" customHeight="1" x14ac:dyDescent="0.2">
      <c r="A1277" s="797">
        <v>314</v>
      </c>
      <c r="B1277" s="798" t="s">
        <v>171</v>
      </c>
      <c r="C1277" s="795">
        <v>37000</v>
      </c>
      <c r="D1277" s="795">
        <v>-10558.82</v>
      </c>
      <c r="E1277" s="795">
        <v>26441.18</v>
      </c>
      <c r="F1277" s="1081">
        <v>26441.18</v>
      </c>
      <c r="G1277" s="795">
        <v>17954.41</v>
      </c>
      <c r="H1277" s="795">
        <v>0</v>
      </c>
    </row>
    <row r="1278" spans="1:8" s="796" customFormat="1" ht="21" customHeight="1" x14ac:dyDescent="0.2">
      <c r="A1278" s="797">
        <v>31401</v>
      </c>
      <c r="B1278" s="798" t="s">
        <v>1558</v>
      </c>
      <c r="C1278" s="795">
        <v>37000</v>
      </c>
      <c r="D1278" s="795">
        <v>-10558.82</v>
      </c>
      <c r="E1278" s="795">
        <v>26441.18</v>
      </c>
      <c r="F1278" s="1081">
        <v>26441.18</v>
      </c>
      <c r="G1278" s="795">
        <v>17954.41</v>
      </c>
      <c r="H1278" s="795">
        <v>0</v>
      </c>
    </row>
    <row r="1279" spans="1:8" s="796" customFormat="1" ht="21" customHeight="1" x14ac:dyDescent="0.2">
      <c r="A1279" s="797">
        <v>318</v>
      </c>
      <c r="B1279" s="798" t="s">
        <v>173</v>
      </c>
      <c r="C1279" s="795">
        <v>3600</v>
      </c>
      <c r="D1279" s="795">
        <v>2760.28</v>
      </c>
      <c r="E1279" s="795">
        <v>6360.2800000000007</v>
      </c>
      <c r="F1279" s="1081">
        <v>6360.28</v>
      </c>
      <c r="G1279" s="795">
        <v>6360.28</v>
      </c>
      <c r="H1279" s="795">
        <v>0</v>
      </c>
    </row>
    <row r="1280" spans="1:8" s="796" customFormat="1" ht="21" customHeight="1" x14ac:dyDescent="0.2">
      <c r="A1280" s="797">
        <v>31811</v>
      </c>
      <c r="B1280" s="798" t="s">
        <v>122</v>
      </c>
      <c r="C1280" s="795">
        <v>3600</v>
      </c>
      <c r="D1280" s="795">
        <v>2760.28</v>
      </c>
      <c r="E1280" s="795">
        <v>6360.2800000000007</v>
      </c>
      <c r="F1280" s="1081">
        <v>6360.28</v>
      </c>
      <c r="G1280" s="795">
        <v>6360.28</v>
      </c>
      <c r="H1280" s="795">
        <v>0</v>
      </c>
    </row>
    <row r="1281" spans="1:8" s="796" customFormat="1" ht="21" customHeight="1" x14ac:dyDescent="0.2">
      <c r="A1281" s="797">
        <v>3200</v>
      </c>
      <c r="B1281" s="798" t="s">
        <v>1562</v>
      </c>
      <c r="C1281" s="795">
        <v>236640</v>
      </c>
      <c r="D1281" s="795">
        <v>10571.13</v>
      </c>
      <c r="E1281" s="795">
        <v>247211.13</v>
      </c>
      <c r="F1281" s="1081">
        <v>247211.13</v>
      </c>
      <c r="G1281" s="795">
        <v>36972.68</v>
      </c>
      <c r="H1281" s="795">
        <v>0</v>
      </c>
    </row>
    <row r="1282" spans="1:8" s="796" customFormat="1" ht="21" customHeight="1" x14ac:dyDescent="0.2">
      <c r="A1282" s="797">
        <v>322</v>
      </c>
      <c r="B1282" s="798" t="s">
        <v>175</v>
      </c>
      <c r="C1282" s="795">
        <v>236640</v>
      </c>
      <c r="D1282" s="795">
        <v>8715.1299999999992</v>
      </c>
      <c r="E1282" s="795">
        <v>245355.13</v>
      </c>
      <c r="F1282" s="1081">
        <v>245355.13</v>
      </c>
      <c r="G1282" s="795">
        <v>35116.68</v>
      </c>
      <c r="H1282" s="795">
        <v>0</v>
      </c>
    </row>
    <row r="1283" spans="1:8" s="796" customFormat="1" ht="21" customHeight="1" x14ac:dyDescent="0.2">
      <c r="A1283" s="797">
        <v>32201</v>
      </c>
      <c r="B1283" s="798" t="s">
        <v>124</v>
      </c>
      <c r="C1283" s="795">
        <v>236640</v>
      </c>
      <c r="D1283" s="795">
        <v>8715.1299999999992</v>
      </c>
      <c r="E1283" s="795">
        <v>245355.13</v>
      </c>
      <c r="F1283" s="1081">
        <v>245355.13</v>
      </c>
      <c r="G1283" s="795">
        <v>35116.68</v>
      </c>
      <c r="H1283" s="795">
        <v>0</v>
      </c>
    </row>
    <row r="1284" spans="1:8" s="796" customFormat="1" ht="21" customHeight="1" x14ac:dyDescent="0.2">
      <c r="A1284" s="797">
        <v>323</v>
      </c>
      <c r="B1284" s="798" t="s">
        <v>1563</v>
      </c>
      <c r="C1284" s="795">
        <v>0</v>
      </c>
      <c r="D1284" s="795">
        <v>1856</v>
      </c>
      <c r="E1284" s="795">
        <v>1856</v>
      </c>
      <c r="F1284" s="1081">
        <v>1856</v>
      </c>
      <c r="G1284" s="795">
        <v>1856</v>
      </c>
      <c r="H1284" s="795">
        <v>0</v>
      </c>
    </row>
    <row r="1285" spans="1:8" s="796" customFormat="1" ht="21" customHeight="1" x14ac:dyDescent="0.2">
      <c r="A1285" s="797">
        <v>32301</v>
      </c>
      <c r="B1285" s="798" t="s">
        <v>1564</v>
      </c>
      <c r="C1285" s="795">
        <v>0</v>
      </c>
      <c r="D1285" s="795">
        <v>1856</v>
      </c>
      <c r="E1285" s="795">
        <v>1856</v>
      </c>
      <c r="F1285" s="1081">
        <v>1856</v>
      </c>
      <c r="G1285" s="795">
        <v>1856</v>
      </c>
      <c r="H1285" s="795">
        <v>0</v>
      </c>
    </row>
    <row r="1286" spans="1:8" s="796" customFormat="1" ht="21" customHeight="1" x14ac:dyDescent="0.2">
      <c r="A1286" s="797">
        <v>3300</v>
      </c>
      <c r="B1286" s="798" t="s">
        <v>1569</v>
      </c>
      <c r="C1286" s="795">
        <v>53400</v>
      </c>
      <c r="D1286" s="795">
        <v>-53400</v>
      </c>
      <c r="E1286" s="795">
        <v>0</v>
      </c>
      <c r="F1286" s="1081">
        <v>0</v>
      </c>
      <c r="G1286" s="795">
        <v>0</v>
      </c>
      <c r="H1286" s="795">
        <v>0</v>
      </c>
    </row>
    <row r="1287" spans="1:8" s="796" customFormat="1" ht="21" customHeight="1" x14ac:dyDescent="0.2">
      <c r="A1287" s="797">
        <v>333</v>
      </c>
      <c r="B1287" s="798" t="s">
        <v>1572</v>
      </c>
      <c r="C1287" s="795">
        <v>1200</v>
      </c>
      <c r="D1287" s="795">
        <v>-1200</v>
      </c>
      <c r="E1287" s="795">
        <v>0</v>
      </c>
      <c r="F1287" s="1081">
        <v>0</v>
      </c>
      <c r="G1287" s="795">
        <v>0</v>
      </c>
      <c r="H1287" s="795">
        <v>0</v>
      </c>
    </row>
    <row r="1288" spans="1:8" s="796" customFormat="1" ht="21" customHeight="1" x14ac:dyDescent="0.2">
      <c r="A1288" s="797">
        <v>33302</v>
      </c>
      <c r="B1288" s="798" t="s">
        <v>1574</v>
      </c>
      <c r="C1288" s="795">
        <v>1200</v>
      </c>
      <c r="D1288" s="795">
        <v>-1200</v>
      </c>
      <c r="E1288" s="795">
        <v>0</v>
      </c>
      <c r="F1288" s="1081">
        <v>0</v>
      </c>
      <c r="G1288" s="795">
        <v>0</v>
      </c>
      <c r="H1288" s="795">
        <v>0</v>
      </c>
    </row>
    <row r="1289" spans="1:8" s="796" customFormat="1" ht="21" customHeight="1" x14ac:dyDescent="0.2">
      <c r="A1289" s="797">
        <v>334</v>
      </c>
      <c r="B1289" s="798" t="s">
        <v>176</v>
      </c>
      <c r="C1289" s="795">
        <v>49200</v>
      </c>
      <c r="D1289" s="795">
        <v>-49200</v>
      </c>
      <c r="E1289" s="795">
        <v>0</v>
      </c>
      <c r="F1289" s="1081">
        <v>0</v>
      </c>
      <c r="G1289" s="795">
        <v>0</v>
      </c>
      <c r="H1289" s="795">
        <v>0</v>
      </c>
    </row>
    <row r="1290" spans="1:8" s="796" customFormat="1" ht="21" customHeight="1" x14ac:dyDescent="0.2">
      <c r="A1290" s="797">
        <v>33401</v>
      </c>
      <c r="B1290" s="798" t="s">
        <v>1576</v>
      </c>
      <c r="C1290" s="795">
        <v>49200</v>
      </c>
      <c r="D1290" s="795">
        <v>-49200</v>
      </c>
      <c r="E1290" s="795">
        <v>0</v>
      </c>
      <c r="F1290" s="1081">
        <v>0</v>
      </c>
      <c r="G1290" s="795">
        <v>0</v>
      </c>
      <c r="H1290" s="795">
        <v>0</v>
      </c>
    </row>
    <row r="1291" spans="1:8" s="796" customFormat="1" ht="21" customHeight="1" x14ac:dyDescent="0.2">
      <c r="A1291" s="797">
        <v>336</v>
      </c>
      <c r="B1291" s="798" t="s">
        <v>1577</v>
      </c>
      <c r="C1291" s="795">
        <v>3000</v>
      </c>
      <c r="D1291" s="795">
        <v>-3000</v>
      </c>
      <c r="E1291" s="795">
        <v>0</v>
      </c>
      <c r="F1291" s="1081">
        <v>0</v>
      </c>
      <c r="G1291" s="795">
        <v>0</v>
      </c>
      <c r="H1291" s="795">
        <v>0</v>
      </c>
    </row>
    <row r="1292" spans="1:8" s="796" customFormat="1" ht="21" customHeight="1" x14ac:dyDescent="0.2">
      <c r="A1292" s="797">
        <v>33603</v>
      </c>
      <c r="B1292" s="798" t="s">
        <v>1578</v>
      </c>
      <c r="C1292" s="795">
        <v>3000</v>
      </c>
      <c r="D1292" s="795">
        <v>-3000</v>
      </c>
      <c r="E1292" s="795">
        <v>0</v>
      </c>
      <c r="F1292" s="1081">
        <v>0</v>
      </c>
      <c r="G1292" s="795">
        <v>0</v>
      </c>
      <c r="H1292" s="795">
        <v>0</v>
      </c>
    </row>
    <row r="1293" spans="1:8" s="796" customFormat="1" ht="21" customHeight="1" x14ac:dyDescent="0.2">
      <c r="A1293" s="797">
        <v>3400</v>
      </c>
      <c r="B1293" s="798" t="s">
        <v>1582</v>
      </c>
      <c r="C1293" s="795">
        <v>6000</v>
      </c>
      <c r="D1293" s="795">
        <v>-6000</v>
      </c>
      <c r="E1293" s="795">
        <v>0</v>
      </c>
      <c r="F1293" s="1081">
        <v>0</v>
      </c>
      <c r="G1293" s="795">
        <v>0</v>
      </c>
      <c r="H1293" s="795">
        <v>0</v>
      </c>
    </row>
    <row r="1294" spans="1:8" s="796" customFormat="1" ht="21" customHeight="1" x14ac:dyDescent="0.2">
      <c r="A1294" s="797">
        <v>345</v>
      </c>
      <c r="B1294" s="798" t="s">
        <v>178</v>
      </c>
      <c r="C1294" s="795">
        <v>6000</v>
      </c>
      <c r="D1294" s="795">
        <v>-6000</v>
      </c>
      <c r="E1294" s="795">
        <v>0</v>
      </c>
      <c r="F1294" s="1081">
        <v>0</v>
      </c>
      <c r="G1294" s="795">
        <v>0</v>
      </c>
      <c r="H1294" s="795">
        <v>0</v>
      </c>
    </row>
    <row r="1295" spans="1:8" s="796" customFormat="1" ht="21" customHeight="1" x14ac:dyDescent="0.2">
      <c r="A1295" s="797">
        <v>34501</v>
      </c>
      <c r="B1295" s="798" t="s">
        <v>1584</v>
      </c>
      <c r="C1295" s="795">
        <v>6000</v>
      </c>
      <c r="D1295" s="795">
        <v>-6000</v>
      </c>
      <c r="E1295" s="795">
        <v>0</v>
      </c>
      <c r="F1295" s="1081">
        <v>0</v>
      </c>
      <c r="G1295" s="795">
        <v>0</v>
      </c>
      <c r="H1295" s="795">
        <v>0</v>
      </c>
    </row>
    <row r="1296" spans="1:8" s="796" customFormat="1" ht="21" customHeight="1" x14ac:dyDescent="0.2">
      <c r="A1296" s="797">
        <v>3500</v>
      </c>
      <c r="B1296" s="798" t="s">
        <v>1585</v>
      </c>
      <c r="C1296" s="795">
        <v>6600</v>
      </c>
      <c r="D1296" s="795">
        <v>-4854.6400000000003</v>
      </c>
      <c r="E1296" s="795">
        <v>1745.36</v>
      </c>
      <c r="F1296" s="1081">
        <v>1745.36</v>
      </c>
      <c r="G1296" s="795">
        <v>1745.36</v>
      </c>
      <c r="H1296" s="795">
        <v>0</v>
      </c>
    </row>
    <row r="1297" spans="1:8" s="796" customFormat="1" ht="21" customHeight="1" x14ac:dyDescent="0.2">
      <c r="A1297" s="797">
        <v>351</v>
      </c>
      <c r="B1297" s="798" t="s">
        <v>1586</v>
      </c>
      <c r="C1297" s="795">
        <v>0</v>
      </c>
      <c r="D1297" s="795">
        <v>1745.36</v>
      </c>
      <c r="E1297" s="795">
        <v>1745.36</v>
      </c>
      <c r="F1297" s="1081">
        <v>1745.36</v>
      </c>
      <c r="G1297" s="795">
        <v>1745.36</v>
      </c>
      <c r="H1297" s="795">
        <v>0</v>
      </c>
    </row>
    <row r="1298" spans="1:8" s="796" customFormat="1" ht="21" customHeight="1" x14ac:dyDescent="0.2">
      <c r="A1298" s="797">
        <v>35101</v>
      </c>
      <c r="B1298" s="798" t="s">
        <v>1587</v>
      </c>
      <c r="C1298" s="795">
        <v>0</v>
      </c>
      <c r="D1298" s="795">
        <v>1745.36</v>
      </c>
      <c r="E1298" s="795">
        <v>1745.36</v>
      </c>
      <c r="F1298" s="1081">
        <v>1745.36</v>
      </c>
      <c r="G1298" s="795">
        <v>1745.36</v>
      </c>
      <c r="H1298" s="795">
        <v>0</v>
      </c>
    </row>
    <row r="1299" spans="1:8" s="796" customFormat="1" ht="21" customHeight="1" x14ac:dyDescent="0.2">
      <c r="A1299" s="797">
        <v>352</v>
      </c>
      <c r="B1299" s="798" t="s">
        <v>1590</v>
      </c>
      <c r="C1299" s="795">
        <v>1200</v>
      </c>
      <c r="D1299" s="795">
        <v>-1200</v>
      </c>
      <c r="E1299" s="795">
        <v>0</v>
      </c>
      <c r="F1299" s="1081">
        <v>0</v>
      </c>
      <c r="G1299" s="795">
        <v>0</v>
      </c>
      <c r="H1299" s="795">
        <v>0</v>
      </c>
    </row>
    <row r="1300" spans="1:8" s="796" customFormat="1" ht="21" customHeight="1" x14ac:dyDescent="0.2">
      <c r="A1300" s="797">
        <v>35201</v>
      </c>
      <c r="B1300" s="798" t="s">
        <v>1587</v>
      </c>
      <c r="C1300" s="795">
        <v>1200</v>
      </c>
      <c r="D1300" s="795">
        <v>-1200</v>
      </c>
      <c r="E1300" s="795">
        <v>0</v>
      </c>
      <c r="F1300" s="1081">
        <v>0</v>
      </c>
      <c r="G1300" s="795">
        <v>0</v>
      </c>
      <c r="H1300" s="795">
        <v>0</v>
      </c>
    </row>
    <row r="1301" spans="1:8" s="796" customFormat="1" ht="21" customHeight="1" x14ac:dyDescent="0.2">
      <c r="A1301" s="797">
        <v>355</v>
      </c>
      <c r="B1301" s="798" t="s">
        <v>1592</v>
      </c>
      <c r="C1301" s="795">
        <v>3000</v>
      </c>
      <c r="D1301" s="795">
        <v>-3000</v>
      </c>
      <c r="E1301" s="795">
        <v>0</v>
      </c>
      <c r="F1301" s="1081">
        <v>0</v>
      </c>
      <c r="G1301" s="795">
        <v>0</v>
      </c>
      <c r="H1301" s="795">
        <v>0</v>
      </c>
    </row>
    <row r="1302" spans="1:8" s="796" customFormat="1" ht="21" customHeight="1" x14ac:dyDescent="0.2">
      <c r="A1302" s="797">
        <v>35501</v>
      </c>
      <c r="B1302" s="798" t="s">
        <v>1587</v>
      </c>
      <c r="C1302" s="795">
        <v>3000</v>
      </c>
      <c r="D1302" s="795">
        <v>-3000</v>
      </c>
      <c r="E1302" s="795">
        <v>0</v>
      </c>
      <c r="F1302" s="1081">
        <v>0</v>
      </c>
      <c r="G1302" s="795">
        <v>0</v>
      </c>
      <c r="H1302" s="795">
        <v>0</v>
      </c>
    </row>
    <row r="1303" spans="1:8" s="796" customFormat="1" ht="21" customHeight="1" x14ac:dyDescent="0.2">
      <c r="A1303" s="797">
        <v>359</v>
      </c>
      <c r="B1303" s="798" t="s">
        <v>1596</v>
      </c>
      <c r="C1303" s="795">
        <v>2400</v>
      </c>
      <c r="D1303" s="795">
        <v>-2400</v>
      </c>
      <c r="E1303" s="795">
        <v>0</v>
      </c>
      <c r="F1303" s="1081">
        <v>0</v>
      </c>
      <c r="G1303" s="795">
        <v>0</v>
      </c>
      <c r="H1303" s="795">
        <v>0</v>
      </c>
    </row>
    <row r="1304" spans="1:8" s="796" customFormat="1" ht="21" customHeight="1" x14ac:dyDescent="0.2">
      <c r="A1304" s="797">
        <v>35901</v>
      </c>
      <c r="B1304" s="798" t="s">
        <v>1597</v>
      </c>
      <c r="C1304" s="795">
        <v>2400</v>
      </c>
      <c r="D1304" s="795">
        <v>-2400</v>
      </c>
      <c r="E1304" s="795">
        <v>0</v>
      </c>
      <c r="F1304" s="1081">
        <v>0</v>
      </c>
      <c r="G1304" s="795">
        <v>0</v>
      </c>
      <c r="H1304" s="795">
        <v>0</v>
      </c>
    </row>
    <row r="1305" spans="1:8" s="796" customFormat="1" ht="21" customHeight="1" x14ac:dyDescent="0.2">
      <c r="A1305" s="797">
        <v>3600</v>
      </c>
      <c r="B1305" s="798" t="s">
        <v>1598</v>
      </c>
      <c r="C1305" s="795">
        <v>30000</v>
      </c>
      <c r="D1305" s="795">
        <v>-26520</v>
      </c>
      <c r="E1305" s="795">
        <v>3480</v>
      </c>
      <c r="F1305" s="1081">
        <v>3480</v>
      </c>
      <c r="G1305" s="795">
        <v>3480</v>
      </c>
      <c r="H1305" s="795">
        <v>0</v>
      </c>
    </row>
    <row r="1306" spans="1:8" s="796" customFormat="1" ht="21" customHeight="1" x14ac:dyDescent="0.2">
      <c r="A1306" s="797">
        <v>362</v>
      </c>
      <c r="B1306" s="798" t="s">
        <v>1601</v>
      </c>
      <c r="C1306" s="795">
        <v>30000</v>
      </c>
      <c r="D1306" s="795">
        <v>-30000</v>
      </c>
      <c r="E1306" s="795">
        <v>0</v>
      </c>
      <c r="F1306" s="1081">
        <v>0</v>
      </c>
      <c r="G1306" s="795">
        <v>0</v>
      </c>
      <c r="H1306" s="795">
        <v>0</v>
      </c>
    </row>
    <row r="1307" spans="1:8" s="796" customFormat="1" ht="21" customHeight="1" x14ac:dyDescent="0.2">
      <c r="A1307" s="797">
        <v>36203</v>
      </c>
      <c r="B1307" s="798" t="s">
        <v>1602</v>
      </c>
      <c r="C1307" s="795">
        <v>30000</v>
      </c>
      <c r="D1307" s="795">
        <v>-30000</v>
      </c>
      <c r="E1307" s="795">
        <v>0</v>
      </c>
      <c r="F1307" s="1081">
        <v>0</v>
      </c>
      <c r="G1307" s="795">
        <v>0</v>
      </c>
      <c r="H1307" s="795">
        <v>0</v>
      </c>
    </row>
    <row r="1308" spans="1:8" s="796" customFormat="1" ht="21" customHeight="1" x14ac:dyDescent="0.2">
      <c r="A1308" s="797">
        <v>366</v>
      </c>
      <c r="B1308" s="798" t="s">
        <v>1605</v>
      </c>
      <c r="C1308" s="795">
        <v>0</v>
      </c>
      <c r="D1308" s="795">
        <v>3480</v>
      </c>
      <c r="E1308" s="795">
        <v>3480</v>
      </c>
      <c r="F1308" s="1081">
        <v>3480</v>
      </c>
      <c r="G1308" s="795">
        <v>3480</v>
      </c>
      <c r="H1308" s="795">
        <v>0</v>
      </c>
    </row>
    <row r="1309" spans="1:8" s="796" customFormat="1" ht="21" customHeight="1" x14ac:dyDescent="0.2">
      <c r="A1309" s="797">
        <v>36601</v>
      </c>
      <c r="B1309" s="798" t="s">
        <v>1606</v>
      </c>
      <c r="C1309" s="795">
        <v>0</v>
      </c>
      <c r="D1309" s="795">
        <v>3480</v>
      </c>
      <c r="E1309" s="795">
        <v>3480</v>
      </c>
      <c r="F1309" s="1081">
        <v>3480</v>
      </c>
      <c r="G1309" s="795">
        <v>3480</v>
      </c>
      <c r="H1309" s="795">
        <v>0</v>
      </c>
    </row>
    <row r="1310" spans="1:8" s="796" customFormat="1" ht="21" customHeight="1" x14ac:dyDescent="0.2">
      <c r="A1310" s="797">
        <v>3700</v>
      </c>
      <c r="B1310" s="798" t="s">
        <v>1607</v>
      </c>
      <c r="C1310" s="795">
        <v>103400</v>
      </c>
      <c r="D1310" s="795">
        <v>-62769.229999999996</v>
      </c>
      <c r="E1310" s="795">
        <v>40630.770000000004</v>
      </c>
      <c r="F1310" s="1081">
        <v>40630.770000000004</v>
      </c>
      <c r="G1310" s="795">
        <v>40280.770000000004</v>
      </c>
      <c r="H1310" s="795">
        <v>0</v>
      </c>
    </row>
    <row r="1311" spans="1:8" s="796" customFormat="1" ht="21" customHeight="1" x14ac:dyDescent="0.2">
      <c r="A1311" s="797">
        <v>371</v>
      </c>
      <c r="B1311" s="798" t="s">
        <v>252</v>
      </c>
      <c r="C1311" s="795">
        <v>15000</v>
      </c>
      <c r="D1311" s="795">
        <v>-15000</v>
      </c>
      <c r="E1311" s="795">
        <v>0</v>
      </c>
      <c r="F1311" s="1081">
        <v>0</v>
      </c>
      <c r="G1311" s="795">
        <v>0</v>
      </c>
      <c r="H1311" s="795">
        <v>0</v>
      </c>
    </row>
    <row r="1312" spans="1:8" s="796" customFormat="1" ht="21" customHeight="1" x14ac:dyDescent="0.2">
      <c r="A1312" s="797">
        <v>37101</v>
      </c>
      <c r="B1312" s="798" t="s">
        <v>1608</v>
      </c>
      <c r="C1312" s="795">
        <v>15000</v>
      </c>
      <c r="D1312" s="795">
        <v>-15000</v>
      </c>
      <c r="E1312" s="795">
        <v>0</v>
      </c>
      <c r="F1312" s="1081">
        <v>0</v>
      </c>
      <c r="G1312" s="795">
        <v>0</v>
      </c>
      <c r="H1312" s="795">
        <v>0</v>
      </c>
    </row>
    <row r="1313" spans="1:8" s="796" customFormat="1" ht="21" customHeight="1" x14ac:dyDescent="0.2">
      <c r="A1313" s="797">
        <v>375</v>
      </c>
      <c r="B1313" s="798" t="s">
        <v>1610</v>
      </c>
      <c r="C1313" s="795">
        <v>88400</v>
      </c>
      <c r="D1313" s="795">
        <v>-47769.229999999996</v>
      </c>
      <c r="E1313" s="795">
        <v>40630.770000000004</v>
      </c>
      <c r="F1313" s="1081">
        <v>40630.770000000004</v>
      </c>
      <c r="G1313" s="795">
        <v>40280.770000000004</v>
      </c>
      <c r="H1313" s="795">
        <v>0</v>
      </c>
    </row>
    <row r="1314" spans="1:8" s="796" customFormat="1" ht="21" customHeight="1" x14ac:dyDescent="0.2">
      <c r="A1314" s="797">
        <v>37501</v>
      </c>
      <c r="B1314" s="798" t="s">
        <v>1611</v>
      </c>
      <c r="C1314" s="795">
        <v>56200</v>
      </c>
      <c r="D1314" s="795">
        <v>-27499.23</v>
      </c>
      <c r="E1314" s="795">
        <v>28700.77</v>
      </c>
      <c r="F1314" s="1081">
        <v>28700.77</v>
      </c>
      <c r="G1314" s="795">
        <v>28700.77</v>
      </c>
      <c r="H1314" s="795">
        <v>0</v>
      </c>
    </row>
    <row r="1315" spans="1:8" s="796" customFormat="1" ht="21" customHeight="1" x14ac:dyDescent="0.2">
      <c r="A1315" s="797">
        <v>37502</v>
      </c>
      <c r="B1315" s="798" t="s">
        <v>254</v>
      </c>
      <c r="C1315" s="795">
        <v>32200</v>
      </c>
      <c r="D1315" s="795">
        <v>-20270</v>
      </c>
      <c r="E1315" s="795">
        <v>11930</v>
      </c>
      <c r="F1315" s="1081">
        <v>11930</v>
      </c>
      <c r="G1315" s="795">
        <v>11580</v>
      </c>
      <c r="H1315" s="795">
        <v>0</v>
      </c>
    </row>
    <row r="1316" spans="1:8" s="796" customFormat="1" ht="21" customHeight="1" x14ac:dyDescent="0.2">
      <c r="A1316" s="797">
        <v>3800</v>
      </c>
      <c r="B1316" s="798" t="s">
        <v>1613</v>
      </c>
      <c r="C1316" s="795">
        <v>133600</v>
      </c>
      <c r="D1316" s="795">
        <v>-86473.959999999992</v>
      </c>
      <c r="E1316" s="795">
        <v>47126.04</v>
      </c>
      <c r="F1316" s="1081">
        <v>47126.04</v>
      </c>
      <c r="G1316" s="795">
        <v>41019.24</v>
      </c>
      <c r="H1316" s="795">
        <v>0</v>
      </c>
    </row>
    <row r="1317" spans="1:8" s="796" customFormat="1" ht="21" customHeight="1" x14ac:dyDescent="0.2">
      <c r="A1317" s="797">
        <v>381</v>
      </c>
      <c r="B1317" s="798" t="s">
        <v>298</v>
      </c>
      <c r="C1317" s="795">
        <v>71200</v>
      </c>
      <c r="D1317" s="795">
        <v>-24073.96</v>
      </c>
      <c r="E1317" s="795">
        <v>47126.04</v>
      </c>
      <c r="F1317" s="1081">
        <v>47126.04</v>
      </c>
      <c r="G1317" s="795">
        <v>41019.24</v>
      </c>
      <c r="H1317" s="795">
        <v>0</v>
      </c>
    </row>
    <row r="1318" spans="1:8" s="796" customFormat="1" ht="21" customHeight="1" x14ac:dyDescent="0.2">
      <c r="A1318" s="797">
        <v>38101</v>
      </c>
      <c r="B1318" s="798" t="s">
        <v>299</v>
      </c>
      <c r="C1318" s="795">
        <v>71200</v>
      </c>
      <c r="D1318" s="795">
        <v>-24073.96</v>
      </c>
      <c r="E1318" s="795">
        <v>47126.04</v>
      </c>
      <c r="F1318" s="1081">
        <v>47126.04</v>
      </c>
      <c r="G1318" s="795">
        <v>41019.24</v>
      </c>
      <c r="H1318" s="795">
        <v>0</v>
      </c>
    </row>
    <row r="1319" spans="1:8" s="796" customFormat="1" ht="21" customHeight="1" x14ac:dyDescent="0.2">
      <c r="A1319" s="797">
        <v>383</v>
      </c>
      <c r="B1319" s="798" t="s">
        <v>256</v>
      </c>
      <c r="C1319" s="795">
        <v>26200</v>
      </c>
      <c r="D1319" s="795">
        <v>-26200</v>
      </c>
      <c r="E1319" s="795">
        <v>0</v>
      </c>
      <c r="F1319" s="1081">
        <v>0</v>
      </c>
      <c r="G1319" s="795">
        <v>0</v>
      </c>
      <c r="H1319" s="795">
        <v>0</v>
      </c>
    </row>
    <row r="1320" spans="1:8" s="796" customFormat="1" ht="21" customHeight="1" x14ac:dyDescent="0.2">
      <c r="A1320" s="797">
        <v>38301</v>
      </c>
      <c r="B1320" s="798" t="s">
        <v>80</v>
      </c>
      <c r="C1320" s="795">
        <v>26200</v>
      </c>
      <c r="D1320" s="795">
        <v>-26200</v>
      </c>
      <c r="E1320" s="795">
        <v>0</v>
      </c>
      <c r="F1320" s="1081">
        <v>0</v>
      </c>
      <c r="G1320" s="795">
        <v>0</v>
      </c>
      <c r="H1320" s="795">
        <v>0</v>
      </c>
    </row>
    <row r="1321" spans="1:8" s="796" customFormat="1" ht="21" customHeight="1" x14ac:dyDescent="0.2">
      <c r="A1321" s="797">
        <v>385</v>
      </c>
      <c r="B1321" s="798" t="s">
        <v>1615</v>
      </c>
      <c r="C1321" s="795">
        <v>36200</v>
      </c>
      <c r="D1321" s="795">
        <v>-36200</v>
      </c>
      <c r="E1321" s="795">
        <v>0</v>
      </c>
      <c r="F1321" s="1081">
        <v>0</v>
      </c>
      <c r="G1321" s="795">
        <v>0</v>
      </c>
      <c r="H1321" s="795">
        <v>0</v>
      </c>
    </row>
    <row r="1322" spans="1:8" s="796" customFormat="1" ht="21" customHeight="1" x14ac:dyDescent="0.2">
      <c r="A1322" s="797">
        <v>38501</v>
      </c>
      <c r="B1322" s="798" t="s">
        <v>1616</v>
      </c>
      <c r="C1322" s="795">
        <v>36200</v>
      </c>
      <c r="D1322" s="795">
        <v>-36200</v>
      </c>
      <c r="E1322" s="795">
        <v>0</v>
      </c>
      <c r="F1322" s="1081">
        <v>0</v>
      </c>
      <c r="G1322" s="795">
        <v>0</v>
      </c>
      <c r="H1322" s="795">
        <v>0</v>
      </c>
    </row>
    <row r="1323" spans="1:8" s="789" customFormat="1" ht="21" customHeight="1" x14ac:dyDescent="0.2">
      <c r="A1323" s="790">
        <v>4000</v>
      </c>
      <c r="B1323" s="791" t="s">
        <v>243</v>
      </c>
      <c r="C1323" s="792">
        <v>2888447.97</v>
      </c>
      <c r="D1323" s="792">
        <v>-692879.49</v>
      </c>
      <c r="E1323" s="792">
        <v>2195568.4800000004</v>
      </c>
      <c r="F1323" s="1080">
        <v>2195568.48</v>
      </c>
      <c r="G1323" s="792">
        <v>2115197.73</v>
      </c>
      <c r="H1323" s="792">
        <v>0</v>
      </c>
    </row>
    <row r="1324" spans="1:8" s="796" customFormat="1" ht="21" customHeight="1" x14ac:dyDescent="0.2">
      <c r="A1324" s="797">
        <v>4100</v>
      </c>
      <c r="B1324" s="798" t="s">
        <v>1622</v>
      </c>
      <c r="C1324" s="795">
        <v>2888447.97</v>
      </c>
      <c r="D1324" s="795">
        <v>-692879.49</v>
      </c>
      <c r="E1324" s="795">
        <v>2195568.4800000004</v>
      </c>
      <c r="F1324" s="1081">
        <v>2195568.48</v>
      </c>
      <c r="G1324" s="795">
        <v>2115197.73</v>
      </c>
      <c r="H1324" s="795">
        <v>0</v>
      </c>
    </row>
    <row r="1325" spans="1:8" s="796" customFormat="1" ht="21" customHeight="1" x14ac:dyDescent="0.2">
      <c r="A1325" s="797">
        <v>415</v>
      </c>
      <c r="B1325" s="798" t="s">
        <v>146</v>
      </c>
      <c r="C1325" s="795">
        <v>2888447.97</v>
      </c>
      <c r="D1325" s="795">
        <v>-692879.49</v>
      </c>
      <c r="E1325" s="795">
        <v>2195568.4800000004</v>
      </c>
      <c r="F1325" s="1081">
        <v>2195568.48</v>
      </c>
      <c r="G1325" s="795">
        <v>2115197.73</v>
      </c>
      <c r="H1325" s="795">
        <v>0</v>
      </c>
    </row>
    <row r="1326" spans="1:8" s="796" customFormat="1" ht="21" customHeight="1" x14ac:dyDescent="0.2">
      <c r="A1326" s="797">
        <v>41501</v>
      </c>
      <c r="B1326" s="798" t="s">
        <v>1623</v>
      </c>
      <c r="C1326" s="795">
        <v>2888447.97</v>
      </c>
      <c r="D1326" s="795">
        <v>-885719.49</v>
      </c>
      <c r="E1326" s="795">
        <v>2002728.4800000002</v>
      </c>
      <c r="F1326" s="1081">
        <v>2002728.48</v>
      </c>
      <c r="G1326" s="795">
        <v>1922357.73</v>
      </c>
      <c r="H1326" s="795">
        <v>0</v>
      </c>
    </row>
    <row r="1327" spans="1:8" s="796" customFormat="1" ht="21" customHeight="1" x14ac:dyDescent="0.2">
      <c r="A1327" s="797">
        <v>41502</v>
      </c>
      <c r="B1327" s="798" t="s">
        <v>1624</v>
      </c>
      <c r="C1327" s="795">
        <v>0</v>
      </c>
      <c r="D1327" s="795">
        <v>192840</v>
      </c>
      <c r="E1327" s="795">
        <v>192840</v>
      </c>
      <c r="F1327" s="1081">
        <v>192840</v>
      </c>
      <c r="G1327" s="795">
        <v>192840</v>
      </c>
      <c r="H1327" s="795">
        <v>0</v>
      </c>
    </row>
    <row r="1328" spans="1:8" s="789" customFormat="1" ht="21" customHeight="1" x14ac:dyDescent="0.2">
      <c r="A1328" s="790">
        <v>5000</v>
      </c>
      <c r="B1328" s="791" t="s">
        <v>244</v>
      </c>
      <c r="C1328" s="792">
        <v>0</v>
      </c>
      <c r="D1328" s="792">
        <v>5742</v>
      </c>
      <c r="E1328" s="792">
        <v>5742</v>
      </c>
      <c r="F1328" s="1080">
        <v>5742</v>
      </c>
      <c r="G1328" s="792">
        <v>0</v>
      </c>
      <c r="H1328" s="792">
        <v>0</v>
      </c>
    </row>
    <row r="1329" spans="1:8" s="796" customFormat="1" ht="21" customHeight="1" x14ac:dyDescent="0.2">
      <c r="A1329" s="797">
        <v>5600</v>
      </c>
      <c r="B1329" s="798" t="s">
        <v>35</v>
      </c>
      <c r="C1329" s="795">
        <v>0</v>
      </c>
      <c r="D1329" s="795">
        <v>5742</v>
      </c>
      <c r="E1329" s="795">
        <v>5742</v>
      </c>
      <c r="F1329" s="1081">
        <v>5742</v>
      </c>
      <c r="G1329" s="795">
        <v>0</v>
      </c>
      <c r="H1329" s="795">
        <v>0</v>
      </c>
    </row>
    <row r="1330" spans="1:8" s="796" customFormat="1" ht="21" customHeight="1" x14ac:dyDescent="0.2">
      <c r="A1330" s="797">
        <v>564</v>
      </c>
      <c r="B1330" s="798" t="s">
        <v>1642</v>
      </c>
      <c r="C1330" s="795">
        <v>0</v>
      </c>
      <c r="D1330" s="795">
        <v>5742</v>
      </c>
      <c r="E1330" s="795">
        <v>5742</v>
      </c>
      <c r="F1330" s="1081">
        <v>5742</v>
      </c>
      <c r="G1330" s="795">
        <v>0</v>
      </c>
      <c r="H1330" s="795">
        <v>0</v>
      </c>
    </row>
    <row r="1331" spans="1:8" s="796" customFormat="1" ht="21" customHeight="1" x14ac:dyDescent="0.2">
      <c r="A1331" s="797">
        <v>56401</v>
      </c>
      <c r="B1331" s="798" t="s">
        <v>1643</v>
      </c>
      <c r="C1331" s="795">
        <v>0</v>
      </c>
      <c r="D1331" s="795">
        <v>5742</v>
      </c>
      <c r="E1331" s="795">
        <v>5742</v>
      </c>
      <c r="F1331" s="1081">
        <v>5742</v>
      </c>
      <c r="G1331" s="795">
        <v>0</v>
      </c>
      <c r="H1331" s="795">
        <v>0</v>
      </c>
    </row>
    <row r="1332" spans="1:8" s="796" customFormat="1" ht="21" customHeight="1" x14ac:dyDescent="0.2">
      <c r="A1332" s="799"/>
      <c r="B1332" s="800" t="s">
        <v>1672</v>
      </c>
      <c r="C1332" s="801">
        <v>5722997.0899999999</v>
      </c>
      <c r="D1332" s="801">
        <v>-1048935.92</v>
      </c>
      <c r="E1332" s="801">
        <v>4674061.17</v>
      </c>
      <c r="F1332" s="1079">
        <v>4678222.17</v>
      </c>
      <c r="G1332" s="801">
        <v>4279412.07</v>
      </c>
      <c r="H1332" s="801">
        <v>-4161</v>
      </c>
    </row>
    <row r="1333" spans="1:8" s="789" customFormat="1" ht="21" customHeight="1" x14ac:dyDescent="0.2">
      <c r="A1333" s="786" t="s">
        <v>1698</v>
      </c>
      <c r="B1333" s="787"/>
      <c r="C1333" s="788"/>
      <c r="D1333" s="788"/>
      <c r="E1333" s="788"/>
      <c r="F1333" s="1079"/>
      <c r="G1333" s="788"/>
      <c r="H1333" s="788">
        <v>1</v>
      </c>
    </row>
    <row r="1334" spans="1:8" s="789" customFormat="1" ht="21" customHeight="1" x14ac:dyDescent="0.2">
      <c r="A1334" s="790">
        <v>1000</v>
      </c>
      <c r="B1334" s="791" t="s">
        <v>92</v>
      </c>
      <c r="C1334" s="792">
        <v>90468522.899999991</v>
      </c>
      <c r="D1334" s="792">
        <v>5974392.3199999994</v>
      </c>
      <c r="E1334" s="792">
        <v>96442915.219999984</v>
      </c>
      <c r="F1334" s="1080">
        <v>96445154.959999993</v>
      </c>
      <c r="G1334" s="792">
        <v>92075650</v>
      </c>
      <c r="H1334" s="792">
        <v>-2239.7400000095367</v>
      </c>
    </row>
    <row r="1335" spans="1:8" s="796" customFormat="1" ht="21" customHeight="1" x14ac:dyDescent="0.2">
      <c r="A1335" s="797">
        <v>1100</v>
      </c>
      <c r="B1335" s="798" t="s">
        <v>1491</v>
      </c>
      <c r="C1335" s="795">
        <v>47775519</v>
      </c>
      <c r="D1335" s="795">
        <v>-765367.91</v>
      </c>
      <c r="E1335" s="795">
        <v>47010151.090000004</v>
      </c>
      <c r="F1335" s="1081">
        <v>47010151.090000004</v>
      </c>
      <c r="G1335" s="795">
        <v>46969820.689999998</v>
      </c>
      <c r="H1335" s="795">
        <v>0</v>
      </c>
    </row>
    <row r="1336" spans="1:8" s="796" customFormat="1" ht="21" customHeight="1" x14ac:dyDescent="0.2">
      <c r="A1336" s="797">
        <v>113</v>
      </c>
      <c r="B1336" s="798" t="s">
        <v>283</v>
      </c>
      <c r="C1336" s="795">
        <v>47775519</v>
      </c>
      <c r="D1336" s="795">
        <v>-765367.91</v>
      </c>
      <c r="E1336" s="795">
        <v>47010151.090000004</v>
      </c>
      <c r="F1336" s="1081">
        <v>47010151.090000004</v>
      </c>
      <c r="G1336" s="795">
        <v>46969820.689999998</v>
      </c>
      <c r="H1336" s="795">
        <v>0</v>
      </c>
    </row>
    <row r="1337" spans="1:8" s="796" customFormat="1" ht="21" customHeight="1" x14ac:dyDescent="0.2">
      <c r="A1337" s="797">
        <v>11301</v>
      </c>
      <c r="B1337" s="798" t="s">
        <v>247</v>
      </c>
      <c r="C1337" s="795">
        <v>47775519</v>
      </c>
      <c r="D1337" s="795">
        <v>-765367.91</v>
      </c>
      <c r="E1337" s="795">
        <v>47010151.090000004</v>
      </c>
      <c r="F1337" s="1081">
        <v>47010151.090000004</v>
      </c>
      <c r="G1337" s="795">
        <v>46969820.689999998</v>
      </c>
      <c r="H1337" s="795">
        <v>0</v>
      </c>
    </row>
    <row r="1338" spans="1:8" s="796" customFormat="1" ht="21" customHeight="1" x14ac:dyDescent="0.2">
      <c r="A1338" s="797">
        <v>1200</v>
      </c>
      <c r="B1338" s="798" t="s">
        <v>1492</v>
      </c>
      <c r="C1338" s="795">
        <v>1364001.32</v>
      </c>
      <c r="D1338" s="795">
        <v>25769.479999999981</v>
      </c>
      <c r="E1338" s="795">
        <v>1389770.8</v>
      </c>
      <c r="F1338" s="1081">
        <v>1389770.8</v>
      </c>
      <c r="G1338" s="795">
        <v>1341925.52</v>
      </c>
      <c r="H1338" s="795">
        <v>0</v>
      </c>
    </row>
    <row r="1339" spans="1:8" s="796" customFormat="1" ht="21" customHeight="1" x14ac:dyDescent="0.2">
      <c r="A1339" s="797">
        <v>121</v>
      </c>
      <c r="B1339" s="798" t="s">
        <v>284</v>
      </c>
      <c r="C1339" s="795">
        <v>131566.32</v>
      </c>
      <c r="D1339" s="795">
        <v>-131566.32</v>
      </c>
      <c r="E1339" s="795">
        <v>0</v>
      </c>
      <c r="F1339" s="1081">
        <v>0</v>
      </c>
      <c r="G1339" s="795">
        <v>0</v>
      </c>
      <c r="H1339" s="795">
        <v>0</v>
      </c>
    </row>
    <row r="1340" spans="1:8" s="796" customFormat="1" ht="21" customHeight="1" x14ac:dyDescent="0.2">
      <c r="A1340" s="797">
        <v>12102</v>
      </c>
      <c r="B1340" s="798" t="s">
        <v>1493</v>
      </c>
      <c r="C1340" s="795">
        <v>131566.32</v>
      </c>
      <c r="D1340" s="795">
        <v>-131566.32</v>
      </c>
      <c r="E1340" s="795">
        <v>0</v>
      </c>
      <c r="F1340" s="1081">
        <v>0</v>
      </c>
      <c r="G1340" s="795">
        <v>0</v>
      </c>
      <c r="H1340" s="795">
        <v>0</v>
      </c>
    </row>
    <row r="1341" spans="1:8" s="796" customFormat="1" ht="21" customHeight="1" x14ac:dyDescent="0.2">
      <c r="A1341" s="797">
        <v>122</v>
      </c>
      <c r="B1341" s="798" t="s">
        <v>285</v>
      </c>
      <c r="C1341" s="795">
        <v>1232435</v>
      </c>
      <c r="D1341" s="795">
        <v>157335.79999999999</v>
      </c>
      <c r="E1341" s="795">
        <v>1389770.8</v>
      </c>
      <c r="F1341" s="1081">
        <v>1389770.8</v>
      </c>
      <c r="G1341" s="795">
        <v>1341925.52</v>
      </c>
      <c r="H1341" s="795">
        <v>0</v>
      </c>
    </row>
    <row r="1342" spans="1:8" s="796" customFormat="1" ht="21" customHeight="1" x14ac:dyDescent="0.2">
      <c r="A1342" s="797">
        <v>12201</v>
      </c>
      <c r="B1342" s="798" t="s">
        <v>1494</v>
      </c>
      <c r="C1342" s="795">
        <v>1232435</v>
      </c>
      <c r="D1342" s="795">
        <v>157335.79999999999</v>
      </c>
      <c r="E1342" s="795">
        <v>1389770.8</v>
      </c>
      <c r="F1342" s="1081">
        <v>1389770.8</v>
      </c>
      <c r="G1342" s="795">
        <v>1341925.52</v>
      </c>
      <c r="H1342" s="795">
        <v>0</v>
      </c>
    </row>
    <row r="1343" spans="1:8" s="796" customFormat="1" ht="21" customHeight="1" x14ac:dyDescent="0.2">
      <c r="A1343" s="797">
        <v>1300</v>
      </c>
      <c r="B1343" s="798" t="s">
        <v>1495</v>
      </c>
      <c r="C1343" s="795">
        <v>23876441</v>
      </c>
      <c r="D1343" s="795">
        <v>-82954.350000000093</v>
      </c>
      <c r="E1343" s="795">
        <v>23793486.649999999</v>
      </c>
      <c r="F1343" s="1081">
        <v>23793486.649999999</v>
      </c>
      <c r="G1343" s="795">
        <v>19536169.369999997</v>
      </c>
      <c r="H1343" s="795">
        <v>0</v>
      </c>
    </row>
    <row r="1344" spans="1:8" s="796" customFormat="1" ht="21" customHeight="1" x14ac:dyDescent="0.2">
      <c r="A1344" s="797">
        <v>131</v>
      </c>
      <c r="B1344" s="798" t="s">
        <v>1496</v>
      </c>
      <c r="C1344" s="795">
        <v>5543820</v>
      </c>
      <c r="D1344" s="795">
        <v>-198159.82</v>
      </c>
      <c r="E1344" s="795">
        <v>5345660.18</v>
      </c>
      <c r="F1344" s="1081">
        <v>5345660.18</v>
      </c>
      <c r="G1344" s="795">
        <v>5345660.18</v>
      </c>
      <c r="H1344" s="795">
        <v>0</v>
      </c>
    </row>
    <row r="1345" spans="1:8" s="796" customFormat="1" ht="21" customHeight="1" x14ac:dyDescent="0.2">
      <c r="A1345" s="797">
        <v>13101</v>
      </c>
      <c r="B1345" s="798" t="s">
        <v>1497</v>
      </c>
      <c r="C1345" s="795">
        <v>5543820</v>
      </c>
      <c r="D1345" s="795">
        <v>-198159.82</v>
      </c>
      <c r="E1345" s="795">
        <v>5345660.18</v>
      </c>
      <c r="F1345" s="1081">
        <v>5345660.18</v>
      </c>
      <c r="G1345" s="795">
        <v>5345660.18</v>
      </c>
      <c r="H1345" s="795">
        <v>0</v>
      </c>
    </row>
    <row r="1346" spans="1:8" s="796" customFormat="1" ht="21" customHeight="1" x14ac:dyDescent="0.2">
      <c r="A1346" s="797">
        <v>132</v>
      </c>
      <c r="B1346" s="798" t="s">
        <v>1498</v>
      </c>
      <c r="C1346" s="795">
        <v>13967013</v>
      </c>
      <c r="D1346" s="795">
        <v>-2844108.93</v>
      </c>
      <c r="E1346" s="795">
        <v>11122904.069999998</v>
      </c>
      <c r="F1346" s="1081">
        <v>11122904.07</v>
      </c>
      <c r="G1346" s="795">
        <v>6865586.7899999991</v>
      </c>
      <c r="H1346" s="795">
        <v>0</v>
      </c>
    </row>
    <row r="1347" spans="1:8" s="796" customFormat="1" ht="21" customHeight="1" x14ac:dyDescent="0.2">
      <c r="A1347" s="797">
        <v>13201</v>
      </c>
      <c r="B1347" s="798" t="s">
        <v>1499</v>
      </c>
      <c r="C1347" s="795">
        <v>1029525</v>
      </c>
      <c r="D1347" s="795">
        <v>-37200.31</v>
      </c>
      <c r="E1347" s="795">
        <v>992324.69</v>
      </c>
      <c r="F1347" s="1081">
        <v>992324.69</v>
      </c>
      <c r="G1347" s="795">
        <v>992324.69</v>
      </c>
      <c r="H1347" s="795">
        <v>0</v>
      </c>
    </row>
    <row r="1348" spans="1:8" s="796" customFormat="1" ht="21" customHeight="1" x14ac:dyDescent="0.2">
      <c r="A1348" s="797">
        <v>13202</v>
      </c>
      <c r="B1348" s="798" t="s">
        <v>1500</v>
      </c>
      <c r="C1348" s="795">
        <v>12937488</v>
      </c>
      <c r="D1348" s="795">
        <v>-2806908.62</v>
      </c>
      <c r="E1348" s="795">
        <v>10130579.379999999</v>
      </c>
      <c r="F1348" s="1081">
        <v>10130579.380000001</v>
      </c>
      <c r="G1348" s="795">
        <v>5873262.0999999996</v>
      </c>
      <c r="H1348" s="795">
        <v>0</v>
      </c>
    </row>
    <row r="1349" spans="1:8" s="796" customFormat="1" ht="21" customHeight="1" x14ac:dyDescent="0.2">
      <c r="A1349" s="797">
        <v>133</v>
      </c>
      <c r="B1349" s="798" t="s">
        <v>286</v>
      </c>
      <c r="C1349" s="795">
        <v>2935000</v>
      </c>
      <c r="D1349" s="795">
        <v>593907.26</v>
      </c>
      <c r="E1349" s="795">
        <v>3528907.26</v>
      </c>
      <c r="F1349" s="1081">
        <v>3528907.26</v>
      </c>
      <c r="G1349" s="795">
        <v>3528907.26</v>
      </c>
      <c r="H1349" s="795">
        <v>0</v>
      </c>
    </row>
    <row r="1350" spans="1:8" s="796" customFormat="1" ht="21" customHeight="1" x14ac:dyDescent="0.2">
      <c r="A1350" s="797">
        <v>13301</v>
      </c>
      <c r="B1350" s="798" t="s">
        <v>1501</v>
      </c>
      <c r="C1350" s="795">
        <v>2935000</v>
      </c>
      <c r="D1350" s="795">
        <v>593907.26</v>
      </c>
      <c r="E1350" s="795">
        <v>3528907.26</v>
      </c>
      <c r="F1350" s="1081">
        <v>3528907.26</v>
      </c>
      <c r="G1350" s="795">
        <v>3528907.26</v>
      </c>
      <c r="H1350" s="795">
        <v>0</v>
      </c>
    </row>
    <row r="1351" spans="1:8" s="796" customFormat="1" ht="21" customHeight="1" x14ac:dyDescent="0.2">
      <c r="A1351" s="797">
        <v>134</v>
      </c>
      <c r="B1351" s="798" t="s">
        <v>296</v>
      </c>
      <c r="C1351" s="795">
        <v>1430608</v>
      </c>
      <c r="D1351" s="795">
        <v>2365407.14</v>
      </c>
      <c r="E1351" s="795">
        <v>3796015.14</v>
      </c>
      <c r="F1351" s="1081">
        <v>3796015.14</v>
      </c>
      <c r="G1351" s="795">
        <v>3796015.14</v>
      </c>
      <c r="H1351" s="795">
        <v>0</v>
      </c>
    </row>
    <row r="1352" spans="1:8" s="796" customFormat="1" ht="21" customHeight="1" x14ac:dyDescent="0.2">
      <c r="A1352" s="797">
        <v>13403</v>
      </c>
      <c r="B1352" s="798" t="s">
        <v>1502</v>
      </c>
      <c r="C1352" s="795">
        <v>1430608</v>
      </c>
      <c r="D1352" s="795">
        <v>2358056.64</v>
      </c>
      <c r="E1352" s="795">
        <v>3788664.64</v>
      </c>
      <c r="F1352" s="1081">
        <v>3788664.64</v>
      </c>
      <c r="G1352" s="795">
        <v>3788664.64</v>
      </c>
      <c r="H1352" s="795">
        <v>0</v>
      </c>
    </row>
    <row r="1353" spans="1:8" s="796" customFormat="1" ht="21" customHeight="1" x14ac:dyDescent="0.2">
      <c r="A1353" s="797">
        <v>13404</v>
      </c>
      <c r="B1353" s="798" t="s">
        <v>1503</v>
      </c>
      <c r="C1353" s="795">
        <v>0</v>
      </c>
      <c r="D1353" s="795">
        <v>7350.5</v>
      </c>
      <c r="E1353" s="795">
        <v>7350.5</v>
      </c>
      <c r="F1353" s="1081">
        <v>7350.5</v>
      </c>
      <c r="G1353" s="795">
        <v>7350.5</v>
      </c>
      <c r="H1353" s="795">
        <v>0</v>
      </c>
    </row>
    <row r="1354" spans="1:8" s="796" customFormat="1" ht="21" customHeight="1" x14ac:dyDescent="0.2">
      <c r="A1354" s="797">
        <v>1400</v>
      </c>
      <c r="B1354" s="798" t="s">
        <v>1504</v>
      </c>
      <c r="C1354" s="795">
        <v>17391643</v>
      </c>
      <c r="D1354" s="795">
        <v>6800234.8799999999</v>
      </c>
      <c r="E1354" s="795">
        <v>24191877.879999999</v>
      </c>
      <c r="F1354" s="1081">
        <v>24194117.620000001</v>
      </c>
      <c r="G1354" s="795">
        <v>24194117.620000001</v>
      </c>
      <c r="H1354" s="795">
        <v>-2239.7400000020862</v>
      </c>
    </row>
    <row r="1355" spans="1:8" s="796" customFormat="1" ht="21" customHeight="1" x14ac:dyDescent="0.2">
      <c r="A1355" s="797">
        <v>141</v>
      </c>
      <c r="B1355" s="798" t="s">
        <v>112</v>
      </c>
      <c r="C1355" s="795">
        <v>16926643</v>
      </c>
      <c r="D1355" s="795">
        <v>6799129.7000000002</v>
      </c>
      <c r="E1355" s="795">
        <v>23725772.699999999</v>
      </c>
      <c r="F1355" s="1081">
        <v>23728012.440000001</v>
      </c>
      <c r="G1355" s="795">
        <v>23728012.440000001</v>
      </c>
      <c r="H1355" s="795">
        <v>-2239.7400000020862</v>
      </c>
    </row>
    <row r="1356" spans="1:8" s="796" customFormat="1" ht="21" customHeight="1" x14ac:dyDescent="0.2">
      <c r="A1356" s="797">
        <v>14101</v>
      </c>
      <c r="B1356" s="798" t="s">
        <v>1505</v>
      </c>
      <c r="C1356" s="795">
        <v>16926643</v>
      </c>
      <c r="D1356" s="795">
        <v>6799129.7000000002</v>
      </c>
      <c r="E1356" s="795">
        <v>23725772.699999999</v>
      </c>
      <c r="F1356" s="1081">
        <v>23728012.440000001</v>
      </c>
      <c r="G1356" s="795">
        <v>23728012.440000001</v>
      </c>
      <c r="H1356" s="795">
        <v>-2239.7400000020862</v>
      </c>
    </row>
    <row r="1357" spans="1:8" s="796" customFormat="1" ht="21" customHeight="1" x14ac:dyDescent="0.2">
      <c r="A1357" s="797">
        <v>144</v>
      </c>
      <c r="B1357" s="798" t="s">
        <v>1031</v>
      </c>
      <c r="C1357" s="795">
        <v>465000</v>
      </c>
      <c r="D1357" s="795">
        <v>1105.18</v>
      </c>
      <c r="E1357" s="795">
        <v>466105.18</v>
      </c>
      <c r="F1357" s="1081">
        <v>466105.18</v>
      </c>
      <c r="G1357" s="795">
        <v>466105.18</v>
      </c>
      <c r="H1357" s="795">
        <v>0</v>
      </c>
    </row>
    <row r="1358" spans="1:8" s="796" customFormat="1" ht="21" customHeight="1" x14ac:dyDescent="0.2">
      <c r="A1358" s="797">
        <v>14403</v>
      </c>
      <c r="B1358" s="798" t="s">
        <v>1506</v>
      </c>
      <c r="C1358" s="795">
        <v>465000</v>
      </c>
      <c r="D1358" s="795">
        <v>1105.18</v>
      </c>
      <c r="E1358" s="795">
        <v>466105.18</v>
      </c>
      <c r="F1358" s="1081">
        <v>466105.18</v>
      </c>
      <c r="G1358" s="795">
        <v>466105.18</v>
      </c>
      <c r="H1358" s="795">
        <v>0</v>
      </c>
    </row>
    <row r="1359" spans="1:8" s="796" customFormat="1" ht="21" customHeight="1" x14ac:dyDescent="0.2">
      <c r="A1359" s="797">
        <v>1500</v>
      </c>
      <c r="B1359" s="798" t="s">
        <v>1507</v>
      </c>
      <c r="C1359" s="795">
        <v>60918.58</v>
      </c>
      <c r="D1359" s="795">
        <v>-3289.78</v>
      </c>
      <c r="E1359" s="795">
        <v>57628.800000000003</v>
      </c>
      <c r="F1359" s="1081">
        <v>57628.800000000003</v>
      </c>
      <c r="G1359" s="795">
        <v>33616.800000000003</v>
      </c>
      <c r="H1359" s="795">
        <v>0</v>
      </c>
    </row>
    <row r="1360" spans="1:8" s="796" customFormat="1" ht="21" customHeight="1" x14ac:dyDescent="0.2">
      <c r="A1360" s="797">
        <v>154</v>
      </c>
      <c r="B1360" s="798" t="s">
        <v>288</v>
      </c>
      <c r="C1360" s="795">
        <v>60918.58</v>
      </c>
      <c r="D1360" s="795">
        <v>-3289.78</v>
      </c>
      <c r="E1360" s="795">
        <v>57628.800000000003</v>
      </c>
      <c r="F1360" s="1081">
        <v>57628.800000000003</v>
      </c>
      <c r="G1360" s="795">
        <v>33616.800000000003</v>
      </c>
      <c r="H1360" s="795">
        <v>0</v>
      </c>
    </row>
    <row r="1361" spans="1:8" s="796" customFormat="1" ht="21" customHeight="1" x14ac:dyDescent="0.2">
      <c r="A1361" s="797">
        <v>15409</v>
      </c>
      <c r="B1361" s="798" t="s">
        <v>270</v>
      </c>
      <c r="C1361" s="795">
        <v>57628.800000000003</v>
      </c>
      <c r="D1361" s="795">
        <v>0</v>
      </c>
      <c r="E1361" s="795">
        <v>57628.800000000003</v>
      </c>
      <c r="F1361" s="1081">
        <v>57628.800000000003</v>
      </c>
      <c r="G1361" s="795">
        <v>33616.800000000003</v>
      </c>
      <c r="H1361" s="795">
        <v>0</v>
      </c>
    </row>
    <row r="1362" spans="1:8" s="796" customFormat="1" ht="21" customHeight="1" x14ac:dyDescent="0.2">
      <c r="A1362" s="797">
        <v>15416</v>
      </c>
      <c r="B1362" s="798" t="s">
        <v>1508</v>
      </c>
      <c r="C1362" s="795">
        <v>3289.78</v>
      </c>
      <c r="D1362" s="795">
        <v>-3289.78</v>
      </c>
      <c r="E1362" s="795">
        <v>0</v>
      </c>
      <c r="F1362" s="1081">
        <v>0</v>
      </c>
      <c r="G1362" s="795">
        <v>0</v>
      </c>
      <c r="H1362" s="795">
        <v>0</v>
      </c>
    </row>
    <row r="1363" spans="1:8" s="789" customFormat="1" ht="21" customHeight="1" x14ac:dyDescent="0.2">
      <c r="A1363" s="790">
        <v>2000</v>
      </c>
      <c r="B1363" s="791" t="s">
        <v>162</v>
      </c>
      <c r="C1363" s="792">
        <v>14445213.16</v>
      </c>
      <c r="D1363" s="792">
        <v>-3163562.61</v>
      </c>
      <c r="E1363" s="792">
        <v>11281650.550000001</v>
      </c>
      <c r="F1363" s="1080">
        <v>11158558.430000002</v>
      </c>
      <c r="G1363" s="792">
        <v>9847352.0500000007</v>
      </c>
      <c r="H1363" s="792">
        <v>123092.11999999918</v>
      </c>
    </row>
    <row r="1364" spans="1:8" s="796" customFormat="1" ht="21" customHeight="1" x14ac:dyDescent="0.2">
      <c r="A1364" s="797">
        <v>2100</v>
      </c>
      <c r="B1364" s="798" t="s">
        <v>1509</v>
      </c>
      <c r="C1364" s="795">
        <v>2880400</v>
      </c>
      <c r="D1364" s="795">
        <v>-2498370.2799999998</v>
      </c>
      <c r="E1364" s="795">
        <v>382029.72</v>
      </c>
      <c r="F1364" s="1081">
        <v>382029.72</v>
      </c>
      <c r="G1364" s="795">
        <v>251845.25999999998</v>
      </c>
      <c r="H1364" s="795">
        <v>0</v>
      </c>
    </row>
    <row r="1365" spans="1:8" s="796" customFormat="1" ht="21" customHeight="1" x14ac:dyDescent="0.2">
      <c r="A1365" s="797">
        <v>211</v>
      </c>
      <c r="B1365" s="798" t="s">
        <v>1510</v>
      </c>
      <c r="C1365" s="795">
        <v>363200</v>
      </c>
      <c r="D1365" s="795">
        <v>-89954.58</v>
      </c>
      <c r="E1365" s="795">
        <v>273245.42</v>
      </c>
      <c r="F1365" s="1081">
        <v>273245.42</v>
      </c>
      <c r="G1365" s="795">
        <v>169996.49</v>
      </c>
      <c r="H1365" s="795">
        <v>0</v>
      </c>
    </row>
    <row r="1366" spans="1:8" s="796" customFormat="1" ht="21" customHeight="1" x14ac:dyDescent="0.2">
      <c r="A1366" s="797">
        <v>21101</v>
      </c>
      <c r="B1366" s="798" t="s">
        <v>1511</v>
      </c>
      <c r="C1366" s="795">
        <v>363200</v>
      </c>
      <c r="D1366" s="795">
        <v>-89954.58</v>
      </c>
      <c r="E1366" s="795">
        <v>273245.42</v>
      </c>
      <c r="F1366" s="1081">
        <v>273245.42</v>
      </c>
      <c r="G1366" s="795">
        <v>169996.49</v>
      </c>
      <c r="H1366" s="795">
        <v>0</v>
      </c>
    </row>
    <row r="1367" spans="1:8" s="796" customFormat="1" ht="21" customHeight="1" x14ac:dyDescent="0.2">
      <c r="A1367" s="797">
        <v>212</v>
      </c>
      <c r="B1367" s="798" t="s">
        <v>1512</v>
      </c>
      <c r="C1367" s="795">
        <v>83200</v>
      </c>
      <c r="D1367" s="795">
        <v>-10846.61</v>
      </c>
      <c r="E1367" s="795">
        <v>72353.39</v>
      </c>
      <c r="F1367" s="1081">
        <v>72353.39</v>
      </c>
      <c r="G1367" s="795">
        <v>45417.86</v>
      </c>
      <c r="H1367" s="795">
        <v>0</v>
      </c>
    </row>
    <row r="1368" spans="1:8" s="796" customFormat="1" ht="21" customHeight="1" x14ac:dyDescent="0.2">
      <c r="A1368" s="797">
        <v>21201</v>
      </c>
      <c r="B1368" s="798" t="s">
        <v>1513</v>
      </c>
      <c r="C1368" s="795">
        <v>83200</v>
      </c>
      <c r="D1368" s="795">
        <v>-10846.61</v>
      </c>
      <c r="E1368" s="795">
        <v>72353.39</v>
      </c>
      <c r="F1368" s="1081">
        <v>72353.39</v>
      </c>
      <c r="G1368" s="795">
        <v>45417.86</v>
      </c>
      <c r="H1368" s="795">
        <v>0</v>
      </c>
    </row>
    <row r="1369" spans="1:8" s="796" customFormat="1" ht="21" customHeight="1" x14ac:dyDescent="0.2">
      <c r="A1369" s="797">
        <v>216</v>
      </c>
      <c r="B1369" s="798" t="s">
        <v>289</v>
      </c>
      <c r="C1369" s="795">
        <v>31000</v>
      </c>
      <c r="D1369" s="795">
        <v>5430.91</v>
      </c>
      <c r="E1369" s="795">
        <v>36430.910000000003</v>
      </c>
      <c r="F1369" s="1081">
        <v>36430.910000000003</v>
      </c>
      <c r="G1369" s="795">
        <v>36430.910000000003</v>
      </c>
      <c r="H1369" s="795">
        <v>0</v>
      </c>
    </row>
    <row r="1370" spans="1:8" s="796" customFormat="1" ht="21" customHeight="1" x14ac:dyDescent="0.2">
      <c r="A1370" s="797">
        <v>21601</v>
      </c>
      <c r="B1370" s="798" t="s">
        <v>115</v>
      </c>
      <c r="C1370" s="795">
        <v>31000</v>
      </c>
      <c r="D1370" s="795">
        <v>5430.91</v>
      </c>
      <c r="E1370" s="795">
        <v>36430.910000000003</v>
      </c>
      <c r="F1370" s="1081">
        <v>36430.910000000003</v>
      </c>
      <c r="G1370" s="795">
        <v>36430.910000000003</v>
      </c>
      <c r="H1370" s="795">
        <v>0</v>
      </c>
    </row>
    <row r="1371" spans="1:8" s="796" customFormat="1" ht="21" customHeight="1" x14ac:dyDescent="0.2">
      <c r="A1371" s="797">
        <v>217</v>
      </c>
      <c r="B1371" s="798" t="s">
        <v>1032</v>
      </c>
      <c r="C1371" s="795">
        <v>2403000</v>
      </c>
      <c r="D1371" s="795">
        <v>-2403000</v>
      </c>
      <c r="E1371" s="795">
        <v>0</v>
      </c>
      <c r="F1371" s="1081">
        <v>0</v>
      </c>
      <c r="G1371" s="795">
        <v>0</v>
      </c>
      <c r="H1371" s="795">
        <v>0</v>
      </c>
    </row>
    <row r="1372" spans="1:8" s="796" customFormat="1" ht="21" customHeight="1" x14ac:dyDescent="0.2">
      <c r="A1372" s="797">
        <v>21701</v>
      </c>
      <c r="B1372" s="798" t="s">
        <v>1033</v>
      </c>
      <c r="C1372" s="795">
        <v>2403000</v>
      </c>
      <c r="D1372" s="795">
        <v>-2403000</v>
      </c>
      <c r="E1372" s="795">
        <v>0</v>
      </c>
      <c r="F1372" s="1081">
        <v>0</v>
      </c>
      <c r="G1372" s="795">
        <v>0</v>
      </c>
      <c r="H1372" s="795">
        <v>0</v>
      </c>
    </row>
    <row r="1373" spans="1:8" s="796" customFormat="1" ht="21" customHeight="1" x14ac:dyDescent="0.2">
      <c r="A1373" s="797">
        <v>2200</v>
      </c>
      <c r="B1373" s="798" t="s">
        <v>1516</v>
      </c>
      <c r="C1373" s="795">
        <v>217400</v>
      </c>
      <c r="D1373" s="795">
        <v>-118325.46999999999</v>
      </c>
      <c r="E1373" s="795">
        <v>99074.530000000013</v>
      </c>
      <c r="F1373" s="1081">
        <v>99074.530000000013</v>
      </c>
      <c r="G1373" s="795">
        <v>80411.259999999995</v>
      </c>
      <c r="H1373" s="795">
        <v>0</v>
      </c>
    </row>
    <row r="1374" spans="1:8" s="796" customFormat="1" ht="21" customHeight="1" x14ac:dyDescent="0.2">
      <c r="A1374" s="797">
        <v>221</v>
      </c>
      <c r="B1374" s="798" t="s">
        <v>1517</v>
      </c>
      <c r="C1374" s="795">
        <v>214200</v>
      </c>
      <c r="D1374" s="795">
        <v>-115756.70999999999</v>
      </c>
      <c r="E1374" s="795">
        <v>98443.290000000008</v>
      </c>
      <c r="F1374" s="1081">
        <v>98443.290000000008</v>
      </c>
      <c r="G1374" s="795">
        <v>79952.86</v>
      </c>
      <c r="H1374" s="795">
        <v>0</v>
      </c>
    </row>
    <row r="1375" spans="1:8" s="796" customFormat="1" ht="21" customHeight="1" x14ac:dyDescent="0.2">
      <c r="A1375" s="797">
        <v>22101</v>
      </c>
      <c r="B1375" s="798" t="s">
        <v>1518</v>
      </c>
      <c r="C1375" s="795">
        <v>85000</v>
      </c>
      <c r="D1375" s="795">
        <v>-76008.639999999999</v>
      </c>
      <c r="E1375" s="795">
        <v>8991.36</v>
      </c>
      <c r="F1375" s="1081">
        <v>8991.36</v>
      </c>
      <c r="G1375" s="795">
        <v>8121.37</v>
      </c>
      <c r="H1375" s="795">
        <v>0</v>
      </c>
    </row>
    <row r="1376" spans="1:8" s="796" customFormat="1" ht="21" customHeight="1" x14ac:dyDescent="0.2">
      <c r="A1376" s="797">
        <v>22102</v>
      </c>
      <c r="B1376" s="798" t="s">
        <v>1519</v>
      </c>
      <c r="C1376" s="795">
        <v>80000</v>
      </c>
      <c r="D1376" s="795">
        <v>-47876.67</v>
      </c>
      <c r="E1376" s="795">
        <v>32123.33</v>
      </c>
      <c r="F1376" s="1081">
        <v>32123.33</v>
      </c>
      <c r="G1376" s="795">
        <v>19353.89</v>
      </c>
      <c r="H1376" s="795">
        <v>0</v>
      </c>
    </row>
    <row r="1377" spans="1:8" s="796" customFormat="1" ht="21" customHeight="1" x14ac:dyDescent="0.2">
      <c r="A1377" s="797">
        <v>22106</v>
      </c>
      <c r="B1377" s="798" t="s">
        <v>1520</v>
      </c>
      <c r="C1377" s="795">
        <v>49200</v>
      </c>
      <c r="D1377" s="795">
        <v>8128.6</v>
      </c>
      <c r="E1377" s="795">
        <v>57328.6</v>
      </c>
      <c r="F1377" s="1081">
        <v>57328.6</v>
      </c>
      <c r="G1377" s="795">
        <v>52477.599999999999</v>
      </c>
      <c r="H1377" s="795">
        <v>0</v>
      </c>
    </row>
    <row r="1378" spans="1:8" s="796" customFormat="1" ht="21" customHeight="1" x14ac:dyDescent="0.2">
      <c r="A1378" s="797">
        <v>223</v>
      </c>
      <c r="B1378" s="798" t="s">
        <v>1523</v>
      </c>
      <c r="C1378" s="795">
        <v>3200</v>
      </c>
      <c r="D1378" s="795">
        <v>-2568.7600000000002</v>
      </c>
      <c r="E1378" s="795">
        <v>631.23999999999978</v>
      </c>
      <c r="F1378" s="1081">
        <v>631.24</v>
      </c>
      <c r="G1378" s="795">
        <v>458.4</v>
      </c>
      <c r="H1378" s="795">
        <v>0</v>
      </c>
    </row>
    <row r="1379" spans="1:8" s="796" customFormat="1" ht="21" customHeight="1" x14ac:dyDescent="0.2">
      <c r="A1379" s="797">
        <v>22301</v>
      </c>
      <c r="B1379" s="798" t="s">
        <v>1524</v>
      </c>
      <c r="C1379" s="795">
        <v>3200</v>
      </c>
      <c r="D1379" s="795">
        <v>-2568.7600000000002</v>
      </c>
      <c r="E1379" s="795">
        <v>631.23999999999978</v>
      </c>
      <c r="F1379" s="1081">
        <v>631.24</v>
      </c>
      <c r="G1379" s="795">
        <v>458.4</v>
      </c>
      <c r="H1379" s="795">
        <v>0</v>
      </c>
    </row>
    <row r="1380" spans="1:8" s="796" customFormat="1" ht="21" customHeight="1" x14ac:dyDescent="0.2">
      <c r="A1380" s="797">
        <v>2300</v>
      </c>
      <c r="B1380" s="798" t="s">
        <v>1525</v>
      </c>
      <c r="C1380" s="795">
        <v>1200</v>
      </c>
      <c r="D1380" s="795">
        <v>-1200</v>
      </c>
      <c r="E1380" s="795">
        <v>0</v>
      </c>
      <c r="F1380" s="1081">
        <v>0</v>
      </c>
      <c r="G1380" s="795">
        <v>0</v>
      </c>
      <c r="H1380" s="795">
        <v>0</v>
      </c>
    </row>
    <row r="1381" spans="1:8" s="796" customFormat="1" ht="21" customHeight="1" x14ac:dyDescent="0.2">
      <c r="A1381" s="797">
        <v>233</v>
      </c>
      <c r="B1381" s="798" t="s">
        <v>1526</v>
      </c>
      <c r="C1381" s="795">
        <v>1200</v>
      </c>
      <c r="D1381" s="795">
        <v>-1200</v>
      </c>
      <c r="E1381" s="795">
        <v>0</v>
      </c>
      <c r="F1381" s="1081">
        <v>0</v>
      </c>
      <c r="G1381" s="795">
        <v>0</v>
      </c>
      <c r="H1381" s="795">
        <v>0</v>
      </c>
    </row>
    <row r="1382" spans="1:8" s="796" customFormat="1" ht="21" customHeight="1" x14ac:dyDescent="0.2">
      <c r="A1382" s="797">
        <v>23301</v>
      </c>
      <c r="B1382" s="798" t="s">
        <v>1527</v>
      </c>
      <c r="C1382" s="795">
        <v>1200</v>
      </c>
      <c r="D1382" s="795">
        <v>-1200</v>
      </c>
      <c r="E1382" s="795">
        <v>0</v>
      </c>
      <c r="F1382" s="1081">
        <v>0</v>
      </c>
      <c r="G1382" s="795">
        <v>0</v>
      </c>
      <c r="H1382" s="795">
        <v>0</v>
      </c>
    </row>
    <row r="1383" spans="1:8" s="796" customFormat="1" ht="21" customHeight="1" x14ac:dyDescent="0.2">
      <c r="A1383" s="797">
        <v>2400</v>
      </c>
      <c r="B1383" s="798" t="s">
        <v>1528</v>
      </c>
      <c r="C1383" s="795">
        <v>73000</v>
      </c>
      <c r="D1383" s="795">
        <v>74789.98</v>
      </c>
      <c r="E1383" s="795">
        <v>147789.98000000001</v>
      </c>
      <c r="F1383" s="1081">
        <v>147789.98000000001</v>
      </c>
      <c r="G1383" s="795">
        <v>98218.54</v>
      </c>
      <c r="H1383" s="795">
        <v>0</v>
      </c>
    </row>
    <row r="1384" spans="1:8" s="796" customFormat="1" ht="21" customHeight="1" x14ac:dyDescent="0.2">
      <c r="A1384" s="797">
        <v>246</v>
      </c>
      <c r="B1384" s="798" t="s">
        <v>292</v>
      </c>
      <c r="C1384" s="795">
        <v>37000</v>
      </c>
      <c r="D1384" s="795">
        <v>90166.86</v>
      </c>
      <c r="E1384" s="795">
        <v>127166.86</v>
      </c>
      <c r="F1384" s="1081">
        <v>127166.86</v>
      </c>
      <c r="G1384" s="795">
        <v>89209.34</v>
      </c>
      <c r="H1384" s="795">
        <v>0</v>
      </c>
    </row>
    <row r="1385" spans="1:8" s="796" customFormat="1" ht="21" customHeight="1" x14ac:dyDescent="0.2">
      <c r="A1385" s="797">
        <v>24601</v>
      </c>
      <c r="B1385" s="798" t="s">
        <v>1532</v>
      </c>
      <c r="C1385" s="795">
        <v>37000</v>
      </c>
      <c r="D1385" s="795">
        <v>90166.86</v>
      </c>
      <c r="E1385" s="795">
        <v>127166.86</v>
      </c>
      <c r="F1385" s="1081">
        <v>127166.86</v>
      </c>
      <c r="G1385" s="795">
        <v>89209.34</v>
      </c>
      <c r="H1385" s="795">
        <v>0</v>
      </c>
    </row>
    <row r="1386" spans="1:8" s="796" customFormat="1" ht="21" customHeight="1" x14ac:dyDescent="0.2">
      <c r="A1386" s="797">
        <v>248</v>
      </c>
      <c r="B1386" s="798" t="s">
        <v>293</v>
      </c>
      <c r="C1386" s="795">
        <v>12000</v>
      </c>
      <c r="D1386" s="795">
        <v>-12000</v>
      </c>
      <c r="E1386" s="795">
        <v>0</v>
      </c>
      <c r="F1386" s="1081">
        <v>0</v>
      </c>
      <c r="G1386" s="795">
        <v>0</v>
      </c>
      <c r="H1386" s="795">
        <v>0</v>
      </c>
    </row>
    <row r="1387" spans="1:8" s="796" customFormat="1" ht="21" customHeight="1" x14ac:dyDescent="0.2">
      <c r="A1387" s="797">
        <v>24801</v>
      </c>
      <c r="B1387" s="798" t="s">
        <v>117</v>
      </c>
      <c r="C1387" s="795">
        <v>12000</v>
      </c>
      <c r="D1387" s="795">
        <v>-12000</v>
      </c>
      <c r="E1387" s="795">
        <v>0</v>
      </c>
      <c r="F1387" s="1081">
        <v>0</v>
      </c>
      <c r="G1387" s="795">
        <v>0</v>
      </c>
      <c r="H1387" s="795">
        <v>0</v>
      </c>
    </row>
    <row r="1388" spans="1:8" s="796" customFormat="1" ht="21" customHeight="1" x14ac:dyDescent="0.2">
      <c r="A1388" s="797">
        <v>249</v>
      </c>
      <c r="B1388" s="798" t="s">
        <v>1535</v>
      </c>
      <c r="C1388" s="795">
        <v>24000</v>
      </c>
      <c r="D1388" s="795">
        <v>-3376.88</v>
      </c>
      <c r="E1388" s="795">
        <v>20623.12</v>
      </c>
      <c r="F1388" s="1081">
        <v>20623.12</v>
      </c>
      <c r="G1388" s="795">
        <v>9009.2000000000007</v>
      </c>
      <c r="H1388" s="795">
        <v>0</v>
      </c>
    </row>
    <row r="1389" spans="1:8" s="796" customFormat="1" ht="21" customHeight="1" x14ac:dyDescent="0.2">
      <c r="A1389" s="797">
        <v>24901</v>
      </c>
      <c r="B1389" s="798" t="s">
        <v>1536</v>
      </c>
      <c r="C1389" s="795">
        <v>24000</v>
      </c>
      <c r="D1389" s="795">
        <v>-3376.88</v>
      </c>
      <c r="E1389" s="795">
        <v>20623.12</v>
      </c>
      <c r="F1389" s="1081">
        <v>20623.12</v>
      </c>
      <c r="G1389" s="795">
        <v>9009.2000000000007</v>
      </c>
      <c r="H1389" s="795">
        <v>0</v>
      </c>
    </row>
    <row r="1390" spans="1:8" s="796" customFormat="1" ht="21" customHeight="1" x14ac:dyDescent="0.2">
      <c r="A1390" s="797">
        <v>2500</v>
      </c>
      <c r="B1390" s="798" t="s">
        <v>1537</v>
      </c>
      <c r="C1390" s="795">
        <v>6000</v>
      </c>
      <c r="D1390" s="795">
        <v>94328.94</v>
      </c>
      <c r="E1390" s="795">
        <v>100328.94</v>
      </c>
      <c r="F1390" s="1081">
        <v>100328.94</v>
      </c>
      <c r="G1390" s="795">
        <v>90648.97</v>
      </c>
      <c r="H1390" s="795">
        <v>0</v>
      </c>
    </row>
    <row r="1391" spans="1:8" s="796" customFormat="1" ht="21" customHeight="1" x14ac:dyDescent="0.2">
      <c r="A1391" s="797">
        <v>253</v>
      </c>
      <c r="B1391" s="798" t="s">
        <v>294</v>
      </c>
      <c r="C1391" s="795">
        <v>6000</v>
      </c>
      <c r="D1391" s="795">
        <v>94328.94</v>
      </c>
      <c r="E1391" s="795">
        <v>100328.94</v>
      </c>
      <c r="F1391" s="1081">
        <v>100328.94</v>
      </c>
      <c r="G1391" s="795">
        <v>90648.97</v>
      </c>
      <c r="H1391" s="795">
        <v>0</v>
      </c>
    </row>
    <row r="1392" spans="1:8" s="796" customFormat="1" ht="21" customHeight="1" x14ac:dyDescent="0.2">
      <c r="A1392" s="797">
        <v>25301</v>
      </c>
      <c r="B1392" s="798" t="s">
        <v>1538</v>
      </c>
      <c r="C1392" s="795">
        <v>6000</v>
      </c>
      <c r="D1392" s="795">
        <v>94328.94</v>
      </c>
      <c r="E1392" s="795">
        <v>100328.94</v>
      </c>
      <c r="F1392" s="1081">
        <v>100328.94</v>
      </c>
      <c r="G1392" s="795">
        <v>90648.97</v>
      </c>
      <c r="H1392" s="795">
        <v>0</v>
      </c>
    </row>
    <row r="1393" spans="1:8" s="796" customFormat="1" ht="21" customHeight="1" x14ac:dyDescent="0.2">
      <c r="A1393" s="797">
        <v>2600</v>
      </c>
      <c r="B1393" s="798" t="s">
        <v>1539</v>
      </c>
      <c r="C1393" s="795">
        <v>7987200</v>
      </c>
      <c r="D1393" s="795">
        <v>600004.52</v>
      </c>
      <c r="E1393" s="795">
        <v>8587204.5199999996</v>
      </c>
      <c r="F1393" s="1081">
        <v>8464112.4000000004</v>
      </c>
      <c r="G1393" s="795">
        <v>7498522.9500000002</v>
      </c>
      <c r="H1393" s="795">
        <v>123092.11999999918</v>
      </c>
    </row>
    <row r="1394" spans="1:8" s="796" customFormat="1" ht="21" customHeight="1" x14ac:dyDescent="0.2">
      <c r="A1394" s="797">
        <v>261</v>
      </c>
      <c r="B1394" s="798" t="s">
        <v>1539</v>
      </c>
      <c r="C1394" s="795">
        <v>7987200</v>
      </c>
      <c r="D1394" s="795">
        <v>600004.52</v>
      </c>
      <c r="E1394" s="795">
        <v>8587204.5199999996</v>
      </c>
      <c r="F1394" s="1081">
        <v>8464112.4000000004</v>
      </c>
      <c r="G1394" s="795">
        <v>7498522.9500000002</v>
      </c>
      <c r="H1394" s="795">
        <v>123092.11999999918</v>
      </c>
    </row>
    <row r="1395" spans="1:8" s="796" customFormat="1" ht="21" customHeight="1" x14ac:dyDescent="0.2">
      <c r="A1395" s="797">
        <v>26101</v>
      </c>
      <c r="B1395" s="798" t="s">
        <v>118</v>
      </c>
      <c r="C1395" s="795">
        <v>7861000</v>
      </c>
      <c r="D1395" s="795">
        <v>585318.03</v>
      </c>
      <c r="E1395" s="795">
        <v>8446318.0299999993</v>
      </c>
      <c r="F1395" s="1081">
        <v>8323225.9100000001</v>
      </c>
      <c r="G1395" s="795">
        <v>7378261.79</v>
      </c>
      <c r="H1395" s="795">
        <v>123092.11999999918</v>
      </c>
    </row>
    <row r="1396" spans="1:8" s="796" customFormat="1" ht="21" customHeight="1" x14ac:dyDescent="0.2">
      <c r="A1396" s="797">
        <v>26102</v>
      </c>
      <c r="B1396" s="798" t="s">
        <v>119</v>
      </c>
      <c r="C1396" s="795">
        <v>126200</v>
      </c>
      <c r="D1396" s="795">
        <v>14686.49</v>
      </c>
      <c r="E1396" s="795">
        <v>140886.49</v>
      </c>
      <c r="F1396" s="1081">
        <v>140886.49</v>
      </c>
      <c r="G1396" s="795">
        <v>120261.16</v>
      </c>
      <c r="H1396" s="795">
        <v>0</v>
      </c>
    </row>
    <row r="1397" spans="1:8" s="796" customFormat="1" ht="21" customHeight="1" x14ac:dyDescent="0.2">
      <c r="A1397" s="797">
        <v>2700</v>
      </c>
      <c r="B1397" s="798" t="s">
        <v>1540</v>
      </c>
      <c r="C1397" s="795">
        <v>2532613.16</v>
      </c>
      <c r="D1397" s="795">
        <v>-1152599.2</v>
      </c>
      <c r="E1397" s="795">
        <v>1380013.9600000002</v>
      </c>
      <c r="F1397" s="1081">
        <v>1380013.96</v>
      </c>
      <c r="G1397" s="795">
        <v>1353600.76</v>
      </c>
      <c r="H1397" s="795">
        <v>0</v>
      </c>
    </row>
    <row r="1398" spans="1:8" s="796" customFormat="1" ht="21" customHeight="1" x14ac:dyDescent="0.2">
      <c r="A1398" s="797">
        <v>271</v>
      </c>
      <c r="B1398" s="798" t="s">
        <v>250</v>
      </c>
      <c r="C1398" s="795">
        <v>2526413.16</v>
      </c>
      <c r="D1398" s="795">
        <v>-1146399.2</v>
      </c>
      <c r="E1398" s="795">
        <v>1380013.9600000002</v>
      </c>
      <c r="F1398" s="1081">
        <v>1380013.96</v>
      </c>
      <c r="G1398" s="795">
        <v>1353600.76</v>
      </c>
      <c r="H1398" s="795">
        <v>0</v>
      </c>
    </row>
    <row r="1399" spans="1:8" s="796" customFormat="1" ht="21" customHeight="1" x14ac:dyDescent="0.2">
      <c r="A1399" s="797">
        <v>27101</v>
      </c>
      <c r="B1399" s="798" t="s">
        <v>120</v>
      </c>
      <c r="C1399" s="795">
        <v>2526413.16</v>
      </c>
      <c r="D1399" s="795">
        <v>-1146399.2</v>
      </c>
      <c r="E1399" s="795">
        <v>1380013.9600000002</v>
      </c>
      <c r="F1399" s="1081">
        <v>1380013.96</v>
      </c>
      <c r="G1399" s="795">
        <v>1353600.76</v>
      </c>
      <c r="H1399" s="795">
        <v>0</v>
      </c>
    </row>
    <row r="1400" spans="1:8" s="796" customFormat="1" ht="21" customHeight="1" x14ac:dyDescent="0.2">
      <c r="A1400" s="797">
        <v>272</v>
      </c>
      <c r="B1400" s="798" t="s">
        <v>1541</v>
      </c>
      <c r="C1400" s="795">
        <v>6200</v>
      </c>
      <c r="D1400" s="795">
        <v>-6200</v>
      </c>
      <c r="E1400" s="795">
        <v>0</v>
      </c>
      <c r="F1400" s="1081">
        <v>0</v>
      </c>
      <c r="G1400" s="795">
        <v>0</v>
      </c>
      <c r="H1400" s="795">
        <v>0</v>
      </c>
    </row>
    <row r="1401" spans="1:8" s="796" customFormat="1" ht="21" customHeight="1" x14ac:dyDescent="0.2">
      <c r="A1401" s="797">
        <v>27201</v>
      </c>
      <c r="B1401" s="798" t="s">
        <v>1542</v>
      </c>
      <c r="C1401" s="795">
        <v>6200</v>
      </c>
      <c r="D1401" s="795">
        <v>-6200</v>
      </c>
      <c r="E1401" s="795">
        <v>0</v>
      </c>
      <c r="F1401" s="1081">
        <v>0</v>
      </c>
      <c r="G1401" s="795">
        <v>0</v>
      </c>
      <c r="H1401" s="795">
        <v>0</v>
      </c>
    </row>
    <row r="1402" spans="1:8" s="796" customFormat="1" ht="21" customHeight="1" x14ac:dyDescent="0.2">
      <c r="A1402" s="797">
        <v>2800</v>
      </c>
      <c r="B1402" s="798" t="s">
        <v>1544</v>
      </c>
      <c r="C1402" s="795">
        <v>50000</v>
      </c>
      <c r="D1402" s="795">
        <v>-50000</v>
      </c>
      <c r="E1402" s="795">
        <v>0</v>
      </c>
      <c r="F1402" s="1081">
        <v>0</v>
      </c>
      <c r="G1402" s="795">
        <v>0</v>
      </c>
      <c r="H1402" s="795">
        <v>0</v>
      </c>
    </row>
    <row r="1403" spans="1:8" s="796" customFormat="1" ht="21" customHeight="1" x14ac:dyDescent="0.2">
      <c r="A1403" s="797">
        <v>282</v>
      </c>
      <c r="B1403" s="798" t="s">
        <v>168</v>
      </c>
      <c r="C1403" s="795">
        <v>20000</v>
      </c>
      <c r="D1403" s="795">
        <v>-20000</v>
      </c>
      <c r="E1403" s="795">
        <v>0</v>
      </c>
      <c r="F1403" s="1081">
        <v>0</v>
      </c>
      <c r="G1403" s="795">
        <v>0</v>
      </c>
      <c r="H1403" s="795">
        <v>0</v>
      </c>
    </row>
    <row r="1404" spans="1:8" s="796" customFormat="1" ht="21" customHeight="1" x14ac:dyDescent="0.2">
      <c r="A1404" s="797">
        <v>28201</v>
      </c>
      <c r="B1404" s="798" t="s">
        <v>1545</v>
      </c>
      <c r="C1404" s="795">
        <v>20000</v>
      </c>
      <c r="D1404" s="795">
        <v>-20000</v>
      </c>
      <c r="E1404" s="795">
        <v>0</v>
      </c>
      <c r="F1404" s="1081">
        <v>0</v>
      </c>
      <c r="G1404" s="795">
        <v>0</v>
      </c>
      <c r="H1404" s="795">
        <v>0</v>
      </c>
    </row>
    <row r="1405" spans="1:8" s="796" customFormat="1" ht="21" customHeight="1" x14ac:dyDescent="0.2">
      <c r="A1405" s="797">
        <v>283</v>
      </c>
      <c r="B1405" s="798" t="s">
        <v>1546</v>
      </c>
      <c r="C1405" s="795">
        <v>30000</v>
      </c>
      <c r="D1405" s="795">
        <v>-30000</v>
      </c>
      <c r="E1405" s="795">
        <v>0</v>
      </c>
      <c r="F1405" s="1081">
        <v>0</v>
      </c>
      <c r="G1405" s="795">
        <v>0</v>
      </c>
      <c r="H1405" s="795">
        <v>0</v>
      </c>
    </row>
    <row r="1406" spans="1:8" s="796" customFormat="1" ht="21" customHeight="1" x14ac:dyDescent="0.2">
      <c r="A1406" s="797">
        <v>28301</v>
      </c>
      <c r="B1406" s="798" t="s">
        <v>1547</v>
      </c>
      <c r="C1406" s="795">
        <v>30000</v>
      </c>
      <c r="D1406" s="795">
        <v>-30000</v>
      </c>
      <c r="E1406" s="795">
        <v>0</v>
      </c>
      <c r="F1406" s="1081">
        <v>0</v>
      </c>
      <c r="G1406" s="795">
        <v>0</v>
      </c>
      <c r="H1406" s="795">
        <v>0</v>
      </c>
    </row>
    <row r="1407" spans="1:8" s="796" customFormat="1" ht="21" customHeight="1" x14ac:dyDescent="0.2">
      <c r="A1407" s="797">
        <v>2900</v>
      </c>
      <c r="B1407" s="798" t="s">
        <v>1548</v>
      </c>
      <c r="C1407" s="795">
        <v>697400</v>
      </c>
      <c r="D1407" s="795">
        <v>-112191.1</v>
      </c>
      <c r="E1407" s="795">
        <v>585208.9</v>
      </c>
      <c r="F1407" s="1081">
        <v>585208.9</v>
      </c>
      <c r="G1407" s="795">
        <v>474104.31</v>
      </c>
      <c r="H1407" s="795">
        <v>0</v>
      </c>
    </row>
    <row r="1408" spans="1:8" s="796" customFormat="1" ht="21" customHeight="1" x14ac:dyDescent="0.2">
      <c r="A1408" s="797">
        <v>291</v>
      </c>
      <c r="B1408" s="798" t="s">
        <v>169</v>
      </c>
      <c r="C1408" s="795">
        <v>22000</v>
      </c>
      <c r="D1408" s="795">
        <v>-21268.81</v>
      </c>
      <c r="E1408" s="795">
        <v>731.18999999999869</v>
      </c>
      <c r="F1408" s="1081">
        <v>731.19</v>
      </c>
      <c r="G1408" s="795">
        <v>313.58999999999997</v>
      </c>
      <c r="H1408" s="795">
        <v>-1.3642420526593924E-12</v>
      </c>
    </row>
    <row r="1409" spans="1:8" s="796" customFormat="1" ht="21" customHeight="1" x14ac:dyDescent="0.2">
      <c r="A1409" s="797">
        <v>29101</v>
      </c>
      <c r="B1409" s="798" t="s">
        <v>121</v>
      </c>
      <c r="C1409" s="795">
        <v>22000</v>
      </c>
      <c r="D1409" s="795">
        <v>-21268.81</v>
      </c>
      <c r="E1409" s="795">
        <v>731.18999999999869</v>
      </c>
      <c r="F1409" s="1081">
        <v>731.19</v>
      </c>
      <c r="G1409" s="795">
        <v>313.58999999999997</v>
      </c>
      <c r="H1409" s="795">
        <v>-1.3642420526593924E-12</v>
      </c>
    </row>
    <row r="1410" spans="1:8" s="796" customFormat="1" ht="21" customHeight="1" x14ac:dyDescent="0.2">
      <c r="A1410" s="797">
        <v>292</v>
      </c>
      <c r="B1410" s="798" t="s">
        <v>1549</v>
      </c>
      <c r="C1410" s="795">
        <v>16200</v>
      </c>
      <c r="D1410" s="795">
        <v>-15411.2</v>
      </c>
      <c r="E1410" s="795">
        <v>788.79999999999927</v>
      </c>
      <c r="F1410" s="1081">
        <v>788.8</v>
      </c>
      <c r="G1410" s="795">
        <v>788.8</v>
      </c>
      <c r="H1410" s="795">
        <v>0</v>
      </c>
    </row>
    <row r="1411" spans="1:8" s="796" customFormat="1" ht="21" customHeight="1" x14ac:dyDescent="0.2">
      <c r="A1411" s="797">
        <v>29201</v>
      </c>
      <c r="B1411" s="798" t="s">
        <v>1550</v>
      </c>
      <c r="C1411" s="795">
        <v>16200</v>
      </c>
      <c r="D1411" s="795">
        <v>-15411.2</v>
      </c>
      <c r="E1411" s="795">
        <v>788.79999999999927</v>
      </c>
      <c r="F1411" s="1081">
        <v>788.8</v>
      </c>
      <c r="G1411" s="795">
        <v>788.8</v>
      </c>
      <c r="H1411" s="795">
        <v>0</v>
      </c>
    </row>
    <row r="1412" spans="1:8" s="796" customFormat="1" ht="21" customHeight="1" x14ac:dyDescent="0.2">
      <c r="A1412" s="797">
        <v>294</v>
      </c>
      <c r="B1412" s="798" t="s">
        <v>1552</v>
      </c>
      <c r="C1412" s="795">
        <v>3000</v>
      </c>
      <c r="D1412" s="795">
        <v>-3000</v>
      </c>
      <c r="E1412" s="795">
        <v>0</v>
      </c>
      <c r="F1412" s="1081">
        <v>0</v>
      </c>
      <c r="G1412" s="795">
        <v>0</v>
      </c>
      <c r="H1412" s="795">
        <v>0</v>
      </c>
    </row>
    <row r="1413" spans="1:8" s="796" customFormat="1" ht="21" customHeight="1" x14ac:dyDescent="0.2">
      <c r="A1413" s="797">
        <v>29401</v>
      </c>
      <c r="B1413" s="798" t="s">
        <v>1550</v>
      </c>
      <c r="C1413" s="795">
        <v>3000</v>
      </c>
      <c r="D1413" s="795">
        <v>-3000</v>
      </c>
      <c r="E1413" s="795">
        <v>0</v>
      </c>
      <c r="F1413" s="1081">
        <v>0</v>
      </c>
      <c r="G1413" s="795">
        <v>0</v>
      </c>
      <c r="H1413" s="795">
        <v>0</v>
      </c>
    </row>
    <row r="1414" spans="1:8" s="796" customFormat="1" ht="21" customHeight="1" x14ac:dyDescent="0.2">
      <c r="A1414" s="797">
        <v>296</v>
      </c>
      <c r="B1414" s="798" t="s">
        <v>1553</v>
      </c>
      <c r="C1414" s="795">
        <v>649200</v>
      </c>
      <c r="D1414" s="795">
        <v>-65511.09</v>
      </c>
      <c r="E1414" s="795">
        <v>583688.91</v>
      </c>
      <c r="F1414" s="1081">
        <v>583688.91</v>
      </c>
      <c r="G1414" s="795">
        <v>473001.92</v>
      </c>
      <c r="H1414" s="795">
        <v>0</v>
      </c>
    </row>
    <row r="1415" spans="1:8" s="796" customFormat="1" ht="21" customHeight="1" x14ac:dyDescent="0.2">
      <c r="A1415" s="797">
        <v>29601</v>
      </c>
      <c r="B1415" s="798" t="s">
        <v>1550</v>
      </c>
      <c r="C1415" s="795">
        <v>649200</v>
      </c>
      <c r="D1415" s="795">
        <v>-65511.09</v>
      </c>
      <c r="E1415" s="795">
        <v>583688.91</v>
      </c>
      <c r="F1415" s="1081">
        <v>583688.91</v>
      </c>
      <c r="G1415" s="795">
        <v>473001.92</v>
      </c>
      <c r="H1415" s="795">
        <v>0</v>
      </c>
    </row>
    <row r="1416" spans="1:8" s="796" customFormat="1" ht="21" customHeight="1" x14ac:dyDescent="0.2">
      <c r="A1416" s="797">
        <v>297</v>
      </c>
      <c r="B1416" s="798" t="s">
        <v>1554</v>
      </c>
      <c r="C1416" s="795">
        <v>7000</v>
      </c>
      <c r="D1416" s="795">
        <v>-7000</v>
      </c>
      <c r="E1416" s="795">
        <v>0</v>
      </c>
      <c r="F1416" s="1081">
        <v>0</v>
      </c>
      <c r="G1416" s="795">
        <v>0</v>
      </c>
      <c r="H1416" s="795">
        <v>0</v>
      </c>
    </row>
    <row r="1417" spans="1:8" s="796" customFormat="1" ht="21" customHeight="1" x14ac:dyDescent="0.2">
      <c r="A1417" s="797">
        <v>29701</v>
      </c>
      <c r="B1417" s="798" t="s">
        <v>1550</v>
      </c>
      <c r="C1417" s="795">
        <v>7000</v>
      </c>
      <c r="D1417" s="795">
        <v>-7000</v>
      </c>
      <c r="E1417" s="795">
        <v>0</v>
      </c>
      <c r="F1417" s="1081">
        <v>0</v>
      </c>
      <c r="G1417" s="795">
        <v>0</v>
      </c>
      <c r="H1417" s="795">
        <v>0</v>
      </c>
    </row>
    <row r="1418" spans="1:8" s="789" customFormat="1" ht="21" customHeight="1" x14ac:dyDescent="0.2">
      <c r="A1418" s="790">
        <v>3000</v>
      </c>
      <c r="B1418" s="791" t="s">
        <v>163</v>
      </c>
      <c r="C1418" s="792">
        <v>7264192</v>
      </c>
      <c r="D1418" s="792">
        <v>-356347.66999999993</v>
      </c>
      <c r="E1418" s="792">
        <v>6907844.3300000001</v>
      </c>
      <c r="F1418" s="1080">
        <v>6899486.3300000001</v>
      </c>
      <c r="G1418" s="792">
        <v>6627273.0700000003</v>
      </c>
      <c r="H1418" s="792">
        <v>8358</v>
      </c>
    </row>
    <row r="1419" spans="1:8" s="796" customFormat="1" ht="21" customHeight="1" x14ac:dyDescent="0.2">
      <c r="A1419" s="797">
        <v>3100</v>
      </c>
      <c r="B1419" s="798" t="s">
        <v>1556</v>
      </c>
      <c r="C1419" s="795">
        <v>994000</v>
      </c>
      <c r="D1419" s="795">
        <v>178943.64</v>
      </c>
      <c r="E1419" s="795">
        <v>1172943.6400000001</v>
      </c>
      <c r="F1419" s="1081">
        <v>1164585.6400000001</v>
      </c>
      <c r="G1419" s="795">
        <v>1038740.64</v>
      </c>
      <c r="H1419" s="795">
        <v>8358</v>
      </c>
    </row>
    <row r="1420" spans="1:8" s="796" customFormat="1" ht="21" customHeight="1" x14ac:dyDescent="0.2">
      <c r="A1420" s="797">
        <v>311</v>
      </c>
      <c r="B1420" s="798" t="s">
        <v>170</v>
      </c>
      <c r="C1420" s="795">
        <v>705000</v>
      </c>
      <c r="D1420" s="795">
        <v>206548</v>
      </c>
      <c r="E1420" s="795">
        <v>911548</v>
      </c>
      <c r="F1420" s="1081">
        <v>903190</v>
      </c>
      <c r="G1420" s="795">
        <v>847649</v>
      </c>
      <c r="H1420" s="795">
        <v>8358</v>
      </c>
    </row>
    <row r="1421" spans="1:8" s="796" customFormat="1" ht="21" customHeight="1" x14ac:dyDescent="0.2">
      <c r="A1421" s="797">
        <v>31101</v>
      </c>
      <c r="B1421" s="798" t="s">
        <v>1557</v>
      </c>
      <c r="C1421" s="795">
        <v>705000</v>
      </c>
      <c r="D1421" s="795">
        <v>206548</v>
      </c>
      <c r="E1421" s="795">
        <v>911548</v>
      </c>
      <c r="F1421" s="1081">
        <v>903190</v>
      </c>
      <c r="G1421" s="795">
        <v>847649</v>
      </c>
      <c r="H1421" s="795">
        <v>8358</v>
      </c>
    </row>
    <row r="1422" spans="1:8" s="796" customFormat="1" ht="21" customHeight="1" x14ac:dyDescent="0.2">
      <c r="A1422" s="797">
        <v>314</v>
      </c>
      <c r="B1422" s="798" t="s">
        <v>171</v>
      </c>
      <c r="C1422" s="795">
        <v>97000</v>
      </c>
      <c r="D1422" s="795">
        <v>-27604.240000000002</v>
      </c>
      <c r="E1422" s="795">
        <v>69395.759999999995</v>
      </c>
      <c r="F1422" s="1081">
        <v>69395.759999999995</v>
      </c>
      <c r="G1422" s="795">
        <v>47091.64</v>
      </c>
      <c r="H1422" s="795">
        <v>0</v>
      </c>
    </row>
    <row r="1423" spans="1:8" s="796" customFormat="1" ht="21" customHeight="1" x14ac:dyDescent="0.2">
      <c r="A1423" s="797">
        <v>31401</v>
      </c>
      <c r="B1423" s="798" t="s">
        <v>1558</v>
      </c>
      <c r="C1423" s="795">
        <v>97000</v>
      </c>
      <c r="D1423" s="795">
        <v>-27604.240000000002</v>
      </c>
      <c r="E1423" s="795">
        <v>69395.759999999995</v>
      </c>
      <c r="F1423" s="1081">
        <v>69395.759999999995</v>
      </c>
      <c r="G1423" s="795">
        <v>47091.64</v>
      </c>
      <c r="H1423" s="795">
        <v>0</v>
      </c>
    </row>
    <row r="1424" spans="1:8" s="796" customFormat="1" ht="21" customHeight="1" x14ac:dyDescent="0.2">
      <c r="A1424" s="797">
        <v>317</v>
      </c>
      <c r="B1424" s="798" t="s">
        <v>1560</v>
      </c>
      <c r="C1424" s="795">
        <v>192000</v>
      </c>
      <c r="D1424" s="795">
        <v>-0.12</v>
      </c>
      <c r="E1424" s="795">
        <v>191999.88</v>
      </c>
      <c r="F1424" s="1081">
        <v>191999.88</v>
      </c>
      <c r="G1424" s="795">
        <v>144000</v>
      </c>
      <c r="H1424" s="795">
        <v>0</v>
      </c>
    </row>
    <row r="1425" spans="1:8" s="796" customFormat="1" ht="21" customHeight="1" x14ac:dyDescent="0.2">
      <c r="A1425" s="797">
        <v>31701</v>
      </c>
      <c r="B1425" s="798" t="s">
        <v>1561</v>
      </c>
      <c r="C1425" s="795">
        <v>192000</v>
      </c>
      <c r="D1425" s="795">
        <v>-0.12</v>
      </c>
      <c r="E1425" s="795">
        <v>191999.88</v>
      </c>
      <c r="F1425" s="1081">
        <v>191999.88</v>
      </c>
      <c r="G1425" s="795">
        <v>144000</v>
      </c>
      <c r="H1425" s="795">
        <v>0</v>
      </c>
    </row>
    <row r="1426" spans="1:8" s="796" customFormat="1" ht="21" customHeight="1" x14ac:dyDescent="0.2">
      <c r="A1426" s="797">
        <v>3200</v>
      </c>
      <c r="B1426" s="798" t="s">
        <v>1562</v>
      </c>
      <c r="C1426" s="795">
        <v>18792</v>
      </c>
      <c r="D1426" s="795">
        <v>0</v>
      </c>
      <c r="E1426" s="795">
        <v>18792</v>
      </c>
      <c r="F1426" s="1081">
        <v>18792</v>
      </c>
      <c r="G1426" s="795">
        <v>10962</v>
      </c>
      <c r="H1426" s="795">
        <v>0</v>
      </c>
    </row>
    <row r="1427" spans="1:8" s="796" customFormat="1" ht="21" customHeight="1" x14ac:dyDescent="0.2">
      <c r="A1427" s="797">
        <v>323</v>
      </c>
      <c r="B1427" s="798" t="s">
        <v>1563</v>
      </c>
      <c r="C1427" s="795">
        <v>18792</v>
      </c>
      <c r="D1427" s="795">
        <v>0</v>
      </c>
      <c r="E1427" s="795">
        <v>18792</v>
      </c>
      <c r="F1427" s="1081">
        <v>18792</v>
      </c>
      <c r="G1427" s="795">
        <v>10962</v>
      </c>
      <c r="H1427" s="795">
        <v>0</v>
      </c>
    </row>
    <row r="1428" spans="1:8" s="796" customFormat="1" ht="21" customHeight="1" x14ac:dyDescent="0.2">
      <c r="A1428" s="797">
        <v>32301</v>
      </c>
      <c r="B1428" s="798" t="s">
        <v>1564</v>
      </c>
      <c r="C1428" s="795">
        <v>18792</v>
      </c>
      <c r="D1428" s="795">
        <v>0</v>
      </c>
      <c r="E1428" s="795">
        <v>18792</v>
      </c>
      <c r="F1428" s="1081">
        <v>18792</v>
      </c>
      <c r="G1428" s="795">
        <v>10962</v>
      </c>
      <c r="H1428" s="795">
        <v>0</v>
      </c>
    </row>
    <row r="1429" spans="1:8" s="796" customFormat="1" ht="21" customHeight="1" x14ac:dyDescent="0.2">
      <c r="A1429" s="797">
        <v>3300</v>
      </c>
      <c r="B1429" s="798" t="s">
        <v>1569</v>
      </c>
      <c r="C1429" s="795">
        <v>4779400</v>
      </c>
      <c r="D1429" s="795">
        <v>-219947.42999999993</v>
      </c>
      <c r="E1429" s="795">
        <v>4559452.57</v>
      </c>
      <c r="F1429" s="1081">
        <v>4559452.57</v>
      </c>
      <c r="G1429" s="795">
        <v>4479452.59</v>
      </c>
      <c r="H1429" s="795">
        <v>0</v>
      </c>
    </row>
    <row r="1430" spans="1:8" s="796" customFormat="1" ht="21" customHeight="1" x14ac:dyDescent="0.2">
      <c r="A1430" s="797">
        <v>331</v>
      </c>
      <c r="B1430" s="798" t="s">
        <v>1570</v>
      </c>
      <c r="C1430" s="795">
        <v>12000</v>
      </c>
      <c r="D1430" s="795">
        <v>-12000</v>
      </c>
      <c r="E1430" s="795">
        <v>0</v>
      </c>
      <c r="F1430" s="1081">
        <v>0</v>
      </c>
      <c r="G1430" s="795">
        <v>0</v>
      </c>
      <c r="H1430" s="795">
        <v>0</v>
      </c>
    </row>
    <row r="1431" spans="1:8" s="796" customFormat="1" ht="21" customHeight="1" x14ac:dyDescent="0.2">
      <c r="A1431" s="797">
        <v>33101</v>
      </c>
      <c r="B1431" s="798" t="s">
        <v>1571</v>
      </c>
      <c r="C1431" s="795">
        <v>12000</v>
      </c>
      <c r="D1431" s="795">
        <v>-12000</v>
      </c>
      <c r="E1431" s="795">
        <v>0</v>
      </c>
      <c r="F1431" s="1081">
        <v>0</v>
      </c>
      <c r="G1431" s="795">
        <v>0</v>
      </c>
      <c r="H1431" s="795">
        <v>0</v>
      </c>
    </row>
    <row r="1432" spans="1:8" s="796" customFormat="1" ht="21" customHeight="1" x14ac:dyDescent="0.2">
      <c r="A1432" s="797">
        <v>333</v>
      </c>
      <c r="B1432" s="798" t="s">
        <v>1572</v>
      </c>
      <c r="C1432" s="795">
        <v>4200</v>
      </c>
      <c r="D1432" s="795">
        <v>-4200</v>
      </c>
      <c r="E1432" s="795">
        <v>0</v>
      </c>
      <c r="F1432" s="1081">
        <v>0</v>
      </c>
      <c r="G1432" s="795">
        <v>0</v>
      </c>
      <c r="H1432" s="795">
        <v>0</v>
      </c>
    </row>
    <row r="1433" spans="1:8" s="796" customFormat="1" ht="21" customHeight="1" x14ac:dyDescent="0.2">
      <c r="A1433" s="797">
        <v>33302</v>
      </c>
      <c r="B1433" s="798" t="s">
        <v>1574</v>
      </c>
      <c r="C1433" s="795">
        <v>3000</v>
      </c>
      <c r="D1433" s="795">
        <v>-3000</v>
      </c>
      <c r="E1433" s="795">
        <v>0</v>
      </c>
      <c r="F1433" s="1081">
        <v>0</v>
      </c>
      <c r="G1433" s="795">
        <v>0</v>
      </c>
      <c r="H1433" s="795">
        <v>0</v>
      </c>
    </row>
    <row r="1434" spans="1:8" s="796" customFormat="1" ht="21" customHeight="1" x14ac:dyDescent="0.2">
      <c r="A1434" s="797">
        <v>33303</v>
      </c>
      <c r="B1434" s="798" t="s">
        <v>1575</v>
      </c>
      <c r="C1434" s="795">
        <v>1200</v>
      </c>
      <c r="D1434" s="795">
        <v>-1200</v>
      </c>
      <c r="E1434" s="795">
        <v>0</v>
      </c>
      <c r="F1434" s="1081">
        <v>0</v>
      </c>
      <c r="G1434" s="795">
        <v>0</v>
      </c>
      <c r="H1434" s="795">
        <v>0</v>
      </c>
    </row>
    <row r="1435" spans="1:8" s="796" customFormat="1" ht="21" customHeight="1" x14ac:dyDescent="0.2">
      <c r="A1435" s="797">
        <v>334</v>
      </c>
      <c r="B1435" s="798" t="s">
        <v>176</v>
      </c>
      <c r="C1435" s="795">
        <v>4763200</v>
      </c>
      <c r="D1435" s="795">
        <v>-1883200.03</v>
      </c>
      <c r="E1435" s="795">
        <v>2879999.9699999997</v>
      </c>
      <c r="F1435" s="1081">
        <v>2879999.97</v>
      </c>
      <c r="G1435" s="795">
        <v>2799999.99</v>
      </c>
      <c r="H1435" s="795">
        <v>0</v>
      </c>
    </row>
    <row r="1436" spans="1:8" s="796" customFormat="1" ht="21" customHeight="1" x14ac:dyDescent="0.2">
      <c r="A1436" s="797">
        <v>33401</v>
      </c>
      <c r="B1436" s="798" t="s">
        <v>1576</v>
      </c>
      <c r="C1436" s="795">
        <v>4763200</v>
      </c>
      <c r="D1436" s="795">
        <v>-1883200.03</v>
      </c>
      <c r="E1436" s="795">
        <v>2879999.9699999997</v>
      </c>
      <c r="F1436" s="1081">
        <v>2879999.97</v>
      </c>
      <c r="G1436" s="795">
        <v>2799999.99</v>
      </c>
      <c r="H1436" s="795">
        <v>0</v>
      </c>
    </row>
    <row r="1437" spans="1:8" s="796" customFormat="1" ht="21" customHeight="1" x14ac:dyDescent="0.2">
      <c r="A1437" s="797">
        <v>339</v>
      </c>
      <c r="B1437" s="798" t="s">
        <v>1580</v>
      </c>
      <c r="C1437" s="795">
        <v>0</v>
      </c>
      <c r="D1437" s="795">
        <v>1679452.6</v>
      </c>
      <c r="E1437" s="795">
        <v>1679452.6</v>
      </c>
      <c r="F1437" s="1081">
        <v>1679452.6</v>
      </c>
      <c r="G1437" s="795">
        <v>1679452.6</v>
      </c>
      <c r="H1437" s="795">
        <v>0</v>
      </c>
    </row>
    <row r="1438" spans="1:8" s="796" customFormat="1" ht="21" customHeight="1" x14ac:dyDescent="0.2">
      <c r="A1438" s="797">
        <v>33902</v>
      </c>
      <c r="B1438" s="798" t="s">
        <v>1581</v>
      </c>
      <c r="C1438" s="795">
        <v>0</v>
      </c>
      <c r="D1438" s="795">
        <v>1679452.6</v>
      </c>
      <c r="E1438" s="795">
        <v>1679452.6</v>
      </c>
      <c r="F1438" s="1081">
        <v>1679452.6</v>
      </c>
      <c r="G1438" s="795">
        <v>1679452.6</v>
      </c>
      <c r="H1438" s="795">
        <v>0</v>
      </c>
    </row>
    <row r="1439" spans="1:8" s="796" customFormat="1" ht="21" customHeight="1" x14ac:dyDescent="0.2">
      <c r="A1439" s="797">
        <v>3400</v>
      </c>
      <c r="B1439" s="798" t="s">
        <v>1582</v>
      </c>
      <c r="C1439" s="795">
        <v>6000</v>
      </c>
      <c r="D1439" s="795">
        <v>-959.46</v>
      </c>
      <c r="E1439" s="795">
        <v>5040.54</v>
      </c>
      <c r="F1439" s="1081">
        <v>5040.54</v>
      </c>
      <c r="G1439" s="795">
        <v>5040.54</v>
      </c>
      <c r="H1439" s="795">
        <v>0</v>
      </c>
    </row>
    <row r="1440" spans="1:8" s="796" customFormat="1" ht="21" customHeight="1" x14ac:dyDescent="0.2">
      <c r="A1440" s="797">
        <v>347</v>
      </c>
      <c r="B1440" s="798" t="s">
        <v>179</v>
      </c>
      <c r="C1440" s="795">
        <v>6000</v>
      </c>
      <c r="D1440" s="795">
        <v>-959.46</v>
      </c>
      <c r="E1440" s="795">
        <v>5040.54</v>
      </c>
      <c r="F1440" s="1081">
        <v>5040.54</v>
      </c>
      <c r="G1440" s="795">
        <v>5040.54</v>
      </c>
      <c r="H1440" s="795">
        <v>0</v>
      </c>
    </row>
    <row r="1441" spans="1:8" s="796" customFormat="1" ht="21" customHeight="1" x14ac:dyDescent="0.2">
      <c r="A1441" s="797">
        <v>34701</v>
      </c>
      <c r="B1441" s="798" t="s">
        <v>113</v>
      </c>
      <c r="C1441" s="795">
        <v>6000</v>
      </c>
      <c r="D1441" s="795">
        <v>-959.46</v>
      </c>
      <c r="E1441" s="795">
        <v>5040.54</v>
      </c>
      <c r="F1441" s="1081">
        <v>5040.54</v>
      </c>
      <c r="G1441" s="795">
        <v>5040.54</v>
      </c>
      <c r="H1441" s="795">
        <v>0</v>
      </c>
    </row>
    <row r="1442" spans="1:8" s="796" customFormat="1" ht="21" customHeight="1" x14ac:dyDescent="0.2">
      <c r="A1442" s="797">
        <v>3500</v>
      </c>
      <c r="B1442" s="798" t="s">
        <v>1585</v>
      </c>
      <c r="C1442" s="795">
        <v>991600</v>
      </c>
      <c r="D1442" s="795">
        <v>-427812.85</v>
      </c>
      <c r="E1442" s="795">
        <v>563787.14999999991</v>
      </c>
      <c r="F1442" s="1081">
        <v>563787.14999999991</v>
      </c>
      <c r="G1442" s="795">
        <v>526395.13</v>
      </c>
      <c r="H1442" s="795">
        <v>0</v>
      </c>
    </row>
    <row r="1443" spans="1:8" s="796" customFormat="1" ht="21" customHeight="1" x14ac:dyDescent="0.2">
      <c r="A1443" s="797">
        <v>351</v>
      </c>
      <c r="B1443" s="798" t="s">
        <v>1586</v>
      </c>
      <c r="C1443" s="795">
        <v>28000</v>
      </c>
      <c r="D1443" s="795">
        <v>-23708</v>
      </c>
      <c r="E1443" s="795">
        <v>4292</v>
      </c>
      <c r="F1443" s="1081">
        <v>4292</v>
      </c>
      <c r="G1443" s="795">
        <v>0</v>
      </c>
      <c r="H1443" s="795">
        <v>0</v>
      </c>
    </row>
    <row r="1444" spans="1:8" s="796" customFormat="1" ht="21" customHeight="1" x14ac:dyDescent="0.2">
      <c r="A1444" s="797">
        <v>35101</v>
      </c>
      <c r="B1444" s="798" t="s">
        <v>1587</v>
      </c>
      <c r="C1444" s="795">
        <v>28000</v>
      </c>
      <c r="D1444" s="795">
        <v>-23708</v>
      </c>
      <c r="E1444" s="795">
        <v>4292</v>
      </c>
      <c r="F1444" s="1081">
        <v>4292</v>
      </c>
      <c r="G1444" s="795">
        <v>0</v>
      </c>
      <c r="H1444" s="795">
        <v>0</v>
      </c>
    </row>
    <row r="1445" spans="1:8" s="796" customFormat="1" ht="21" customHeight="1" x14ac:dyDescent="0.2">
      <c r="A1445" s="797">
        <v>352</v>
      </c>
      <c r="B1445" s="798" t="s">
        <v>1590</v>
      </c>
      <c r="C1445" s="795">
        <v>8400</v>
      </c>
      <c r="D1445" s="795">
        <v>-3528.04</v>
      </c>
      <c r="E1445" s="795">
        <v>4871.96</v>
      </c>
      <c r="F1445" s="1081">
        <v>4871.96</v>
      </c>
      <c r="G1445" s="795">
        <v>4871.96</v>
      </c>
      <c r="H1445" s="795">
        <v>0</v>
      </c>
    </row>
    <row r="1446" spans="1:8" s="796" customFormat="1" ht="21" customHeight="1" x14ac:dyDescent="0.2">
      <c r="A1446" s="797">
        <v>35201</v>
      </c>
      <c r="B1446" s="798" t="s">
        <v>1587</v>
      </c>
      <c r="C1446" s="795">
        <v>8400</v>
      </c>
      <c r="D1446" s="795">
        <v>-3528.04</v>
      </c>
      <c r="E1446" s="795">
        <v>4871.96</v>
      </c>
      <c r="F1446" s="1081">
        <v>4871.96</v>
      </c>
      <c r="G1446" s="795">
        <v>4871.96</v>
      </c>
      <c r="H1446" s="795">
        <v>0</v>
      </c>
    </row>
    <row r="1447" spans="1:8" s="796" customFormat="1" ht="21" customHeight="1" x14ac:dyDescent="0.2">
      <c r="A1447" s="797">
        <v>353</v>
      </c>
      <c r="B1447" s="798" t="s">
        <v>1591</v>
      </c>
      <c r="C1447" s="795">
        <v>1200</v>
      </c>
      <c r="D1447" s="795">
        <v>-1200</v>
      </c>
      <c r="E1447" s="795">
        <v>0</v>
      </c>
      <c r="F1447" s="1081">
        <v>0</v>
      </c>
      <c r="G1447" s="795">
        <v>0</v>
      </c>
      <c r="H1447" s="795">
        <v>0</v>
      </c>
    </row>
    <row r="1448" spans="1:8" s="796" customFormat="1" ht="21" customHeight="1" x14ac:dyDescent="0.2">
      <c r="A1448" s="797">
        <v>35301</v>
      </c>
      <c r="B1448" s="798" t="s">
        <v>297</v>
      </c>
      <c r="C1448" s="795">
        <v>1200</v>
      </c>
      <c r="D1448" s="795">
        <v>-1200</v>
      </c>
      <c r="E1448" s="795">
        <v>0</v>
      </c>
      <c r="F1448" s="1081">
        <v>0</v>
      </c>
      <c r="G1448" s="795">
        <v>0</v>
      </c>
      <c r="H1448" s="795">
        <v>0</v>
      </c>
    </row>
    <row r="1449" spans="1:8" s="796" customFormat="1" ht="21" customHeight="1" x14ac:dyDescent="0.2">
      <c r="A1449" s="797">
        <v>355</v>
      </c>
      <c r="B1449" s="798" t="s">
        <v>1592</v>
      </c>
      <c r="C1449" s="795">
        <v>936000</v>
      </c>
      <c r="D1449" s="795">
        <v>-397616.81</v>
      </c>
      <c r="E1449" s="795">
        <v>538383.18999999994</v>
      </c>
      <c r="F1449" s="1081">
        <v>538383.18999999994</v>
      </c>
      <c r="G1449" s="795">
        <v>507023.17</v>
      </c>
      <c r="H1449" s="795">
        <v>0</v>
      </c>
    </row>
    <row r="1450" spans="1:8" s="796" customFormat="1" ht="21" customHeight="1" x14ac:dyDescent="0.2">
      <c r="A1450" s="797">
        <v>35501</v>
      </c>
      <c r="B1450" s="798" t="s">
        <v>1587</v>
      </c>
      <c r="C1450" s="795">
        <v>936000</v>
      </c>
      <c r="D1450" s="795">
        <v>-397616.81</v>
      </c>
      <c r="E1450" s="795">
        <v>538383.18999999994</v>
      </c>
      <c r="F1450" s="1081">
        <v>538383.18999999994</v>
      </c>
      <c r="G1450" s="795">
        <v>507023.17</v>
      </c>
      <c r="H1450" s="795">
        <v>0</v>
      </c>
    </row>
    <row r="1451" spans="1:8" s="796" customFormat="1" ht="21" customHeight="1" x14ac:dyDescent="0.2">
      <c r="A1451" s="797">
        <v>359</v>
      </c>
      <c r="B1451" s="798" t="s">
        <v>1596</v>
      </c>
      <c r="C1451" s="795">
        <v>18000</v>
      </c>
      <c r="D1451" s="795">
        <v>-1760</v>
      </c>
      <c r="E1451" s="795">
        <v>16240</v>
      </c>
      <c r="F1451" s="1081">
        <v>16240</v>
      </c>
      <c r="G1451" s="795">
        <v>14500</v>
      </c>
      <c r="H1451" s="795">
        <v>0</v>
      </c>
    </row>
    <row r="1452" spans="1:8" s="796" customFormat="1" ht="21" customHeight="1" x14ac:dyDescent="0.2">
      <c r="A1452" s="797">
        <v>35901</v>
      </c>
      <c r="B1452" s="798" t="s">
        <v>1597</v>
      </c>
      <c r="C1452" s="795">
        <v>18000</v>
      </c>
      <c r="D1452" s="795">
        <v>-1760</v>
      </c>
      <c r="E1452" s="795">
        <v>16240</v>
      </c>
      <c r="F1452" s="1081">
        <v>16240</v>
      </c>
      <c r="G1452" s="795">
        <v>14500</v>
      </c>
      <c r="H1452" s="795">
        <v>0</v>
      </c>
    </row>
    <row r="1453" spans="1:8" s="796" customFormat="1" ht="21" customHeight="1" x14ac:dyDescent="0.2">
      <c r="A1453" s="797">
        <v>3700</v>
      </c>
      <c r="B1453" s="798" t="s">
        <v>1607</v>
      </c>
      <c r="C1453" s="795">
        <v>364400</v>
      </c>
      <c r="D1453" s="795">
        <v>137967.5</v>
      </c>
      <c r="E1453" s="795">
        <v>502367.5</v>
      </c>
      <c r="F1453" s="1081">
        <v>502367.5</v>
      </c>
      <c r="G1453" s="795">
        <v>491701.24</v>
      </c>
      <c r="H1453" s="795">
        <v>0</v>
      </c>
    </row>
    <row r="1454" spans="1:8" s="796" customFormat="1" ht="21" customHeight="1" x14ac:dyDescent="0.2">
      <c r="A1454" s="797">
        <v>371</v>
      </c>
      <c r="B1454" s="798" t="s">
        <v>252</v>
      </c>
      <c r="C1454" s="795">
        <v>63000</v>
      </c>
      <c r="D1454" s="795">
        <v>54397.82</v>
      </c>
      <c r="E1454" s="795">
        <v>117397.82</v>
      </c>
      <c r="F1454" s="1081">
        <v>117397.82</v>
      </c>
      <c r="G1454" s="795">
        <v>113199.8</v>
      </c>
      <c r="H1454" s="795">
        <v>0</v>
      </c>
    </row>
    <row r="1455" spans="1:8" s="796" customFormat="1" ht="21" customHeight="1" x14ac:dyDescent="0.2">
      <c r="A1455" s="797">
        <v>37101</v>
      </c>
      <c r="B1455" s="798" t="s">
        <v>1608</v>
      </c>
      <c r="C1455" s="795">
        <v>63000</v>
      </c>
      <c r="D1455" s="795">
        <v>54397.82</v>
      </c>
      <c r="E1455" s="795">
        <v>117397.82</v>
      </c>
      <c r="F1455" s="1081">
        <v>117397.82</v>
      </c>
      <c r="G1455" s="795">
        <v>113199.8</v>
      </c>
      <c r="H1455" s="795">
        <v>0</v>
      </c>
    </row>
    <row r="1456" spans="1:8" s="796" customFormat="1" ht="21" customHeight="1" x14ac:dyDescent="0.2">
      <c r="A1456" s="797">
        <v>372</v>
      </c>
      <c r="B1456" s="798" t="s">
        <v>253</v>
      </c>
      <c r="C1456" s="795">
        <v>3000</v>
      </c>
      <c r="D1456" s="795">
        <v>-2674</v>
      </c>
      <c r="E1456" s="795">
        <v>326</v>
      </c>
      <c r="F1456" s="1081">
        <v>326</v>
      </c>
      <c r="G1456" s="795">
        <v>326</v>
      </c>
      <c r="H1456" s="795">
        <v>0</v>
      </c>
    </row>
    <row r="1457" spans="1:8" s="796" customFormat="1" ht="21" customHeight="1" x14ac:dyDescent="0.2">
      <c r="A1457" s="797">
        <v>37201</v>
      </c>
      <c r="B1457" s="798" t="s">
        <v>1609</v>
      </c>
      <c r="C1457" s="795">
        <v>3000</v>
      </c>
      <c r="D1457" s="795">
        <v>-2674</v>
      </c>
      <c r="E1457" s="795">
        <v>326</v>
      </c>
      <c r="F1457" s="1081">
        <v>326</v>
      </c>
      <c r="G1457" s="795">
        <v>326</v>
      </c>
      <c r="H1457" s="795">
        <v>0</v>
      </c>
    </row>
    <row r="1458" spans="1:8" s="796" customFormat="1" ht="21" customHeight="1" x14ac:dyDescent="0.2">
      <c r="A1458" s="797">
        <v>375</v>
      </c>
      <c r="B1458" s="798" t="s">
        <v>1610</v>
      </c>
      <c r="C1458" s="795">
        <v>298400</v>
      </c>
      <c r="D1458" s="795">
        <v>86243.68</v>
      </c>
      <c r="E1458" s="795">
        <v>384643.68</v>
      </c>
      <c r="F1458" s="1081">
        <v>384643.68</v>
      </c>
      <c r="G1458" s="795">
        <v>378175.44</v>
      </c>
      <c r="H1458" s="795">
        <v>0</v>
      </c>
    </row>
    <row r="1459" spans="1:8" s="796" customFormat="1" ht="21" customHeight="1" x14ac:dyDescent="0.2">
      <c r="A1459" s="797">
        <v>37501</v>
      </c>
      <c r="B1459" s="798" t="s">
        <v>1611</v>
      </c>
      <c r="C1459" s="795">
        <v>261200</v>
      </c>
      <c r="D1459" s="795">
        <v>91216.68</v>
      </c>
      <c r="E1459" s="795">
        <v>352416.68</v>
      </c>
      <c r="F1459" s="1081">
        <v>352416.68</v>
      </c>
      <c r="G1459" s="795">
        <v>346688.44</v>
      </c>
      <c r="H1459" s="795">
        <v>0</v>
      </c>
    </row>
    <row r="1460" spans="1:8" s="796" customFormat="1" ht="21" customHeight="1" x14ac:dyDescent="0.2">
      <c r="A1460" s="797">
        <v>37502</v>
      </c>
      <c r="B1460" s="798" t="s">
        <v>254</v>
      </c>
      <c r="C1460" s="795">
        <v>37200</v>
      </c>
      <c r="D1460" s="795">
        <v>-4973</v>
      </c>
      <c r="E1460" s="795">
        <v>32227</v>
      </c>
      <c r="F1460" s="1081">
        <v>32227</v>
      </c>
      <c r="G1460" s="795">
        <v>31487</v>
      </c>
      <c r="H1460" s="795">
        <v>0</v>
      </c>
    </row>
    <row r="1461" spans="1:8" s="796" customFormat="1" ht="21" customHeight="1" x14ac:dyDescent="0.2">
      <c r="A1461" s="797">
        <v>3800</v>
      </c>
      <c r="B1461" s="798" t="s">
        <v>1613</v>
      </c>
      <c r="C1461" s="795">
        <v>110000</v>
      </c>
      <c r="D1461" s="795">
        <v>-24539.07</v>
      </c>
      <c r="E1461" s="795">
        <v>85460.93</v>
      </c>
      <c r="F1461" s="1081">
        <v>85460.93</v>
      </c>
      <c r="G1461" s="795">
        <v>74980.929999999993</v>
      </c>
      <c r="H1461" s="795">
        <v>0</v>
      </c>
    </row>
    <row r="1462" spans="1:8" s="796" customFormat="1" ht="21" customHeight="1" x14ac:dyDescent="0.2">
      <c r="A1462" s="797">
        <v>381</v>
      </c>
      <c r="B1462" s="798" t="s">
        <v>298</v>
      </c>
      <c r="C1462" s="795">
        <v>110000</v>
      </c>
      <c r="D1462" s="795">
        <v>-24539.07</v>
      </c>
      <c r="E1462" s="795">
        <v>85460.93</v>
      </c>
      <c r="F1462" s="1081">
        <v>85460.93</v>
      </c>
      <c r="G1462" s="795">
        <v>74980.929999999993</v>
      </c>
      <c r="H1462" s="795">
        <v>0</v>
      </c>
    </row>
    <row r="1463" spans="1:8" s="796" customFormat="1" ht="21" customHeight="1" x14ac:dyDescent="0.2">
      <c r="A1463" s="797">
        <v>38101</v>
      </c>
      <c r="B1463" s="798" t="s">
        <v>299</v>
      </c>
      <c r="C1463" s="795">
        <v>110000</v>
      </c>
      <c r="D1463" s="795">
        <v>-24539.07</v>
      </c>
      <c r="E1463" s="795">
        <v>85460.93</v>
      </c>
      <c r="F1463" s="1081">
        <v>85460.93</v>
      </c>
      <c r="G1463" s="795">
        <v>74980.929999999993</v>
      </c>
      <c r="H1463" s="795">
        <v>0</v>
      </c>
    </row>
    <row r="1464" spans="1:8" s="789" customFormat="1" ht="21" customHeight="1" x14ac:dyDescent="0.2">
      <c r="A1464" s="790">
        <v>4000</v>
      </c>
      <c r="B1464" s="791" t="s">
        <v>243</v>
      </c>
      <c r="C1464" s="792">
        <v>27613.8</v>
      </c>
      <c r="D1464" s="792">
        <v>-24852.42</v>
      </c>
      <c r="E1464" s="792">
        <v>2761.380000000001</v>
      </c>
      <c r="F1464" s="1080">
        <v>2761.38</v>
      </c>
      <c r="G1464" s="792">
        <v>2761.38</v>
      </c>
      <c r="H1464" s="792">
        <v>0</v>
      </c>
    </row>
    <row r="1465" spans="1:8" s="796" customFormat="1" ht="21" customHeight="1" x14ac:dyDescent="0.2">
      <c r="A1465" s="797">
        <v>4400</v>
      </c>
      <c r="B1465" s="798" t="s">
        <v>310</v>
      </c>
      <c r="C1465" s="795">
        <v>27613.8</v>
      </c>
      <c r="D1465" s="795">
        <v>-24852.42</v>
      </c>
      <c r="E1465" s="795">
        <v>2761.380000000001</v>
      </c>
      <c r="F1465" s="1081">
        <v>2761.38</v>
      </c>
      <c r="G1465" s="795">
        <v>2761.38</v>
      </c>
      <c r="H1465" s="795">
        <v>0</v>
      </c>
    </row>
    <row r="1466" spans="1:8" s="796" customFormat="1" ht="21" customHeight="1" x14ac:dyDescent="0.2">
      <c r="A1466" s="797">
        <v>442</v>
      </c>
      <c r="B1466" s="798" t="s">
        <v>1626</v>
      </c>
      <c r="C1466" s="795">
        <v>27613.8</v>
      </c>
      <c r="D1466" s="795">
        <v>-24852.42</v>
      </c>
      <c r="E1466" s="795">
        <v>2761.380000000001</v>
      </c>
      <c r="F1466" s="1081">
        <v>2761.38</v>
      </c>
      <c r="G1466" s="795">
        <v>2761.38</v>
      </c>
      <c r="H1466" s="795">
        <v>0</v>
      </c>
    </row>
    <row r="1467" spans="1:8" s="796" customFormat="1" ht="21" customHeight="1" x14ac:dyDescent="0.2">
      <c r="A1467" s="797">
        <v>44201</v>
      </c>
      <c r="B1467" s="798" t="s">
        <v>219</v>
      </c>
      <c r="C1467" s="795">
        <v>27613.8</v>
      </c>
      <c r="D1467" s="795">
        <v>-24852.42</v>
      </c>
      <c r="E1467" s="795">
        <v>2761.380000000001</v>
      </c>
      <c r="F1467" s="1081">
        <v>2761.38</v>
      </c>
      <c r="G1467" s="795">
        <v>2761.38</v>
      </c>
      <c r="H1467" s="795">
        <v>0</v>
      </c>
    </row>
    <row r="1468" spans="1:8" s="789" customFormat="1" ht="21" customHeight="1" x14ac:dyDescent="0.2">
      <c r="A1468" s="790">
        <v>5000</v>
      </c>
      <c r="B1468" s="791" t="s">
        <v>244</v>
      </c>
      <c r="C1468" s="792">
        <v>4755000</v>
      </c>
      <c r="D1468" s="792">
        <v>-525526.59</v>
      </c>
      <c r="E1468" s="792">
        <v>4229473.41</v>
      </c>
      <c r="F1468" s="1080">
        <v>4229473.41</v>
      </c>
      <c r="G1468" s="792">
        <v>4229473.41</v>
      </c>
      <c r="H1468" s="792">
        <v>0</v>
      </c>
    </row>
    <row r="1469" spans="1:8" s="796" customFormat="1" ht="21" customHeight="1" x14ac:dyDescent="0.2">
      <c r="A1469" s="797">
        <v>5100</v>
      </c>
      <c r="B1469" s="798" t="s">
        <v>64</v>
      </c>
      <c r="C1469" s="795">
        <v>5000</v>
      </c>
      <c r="D1469" s="795">
        <v>-5000</v>
      </c>
      <c r="E1469" s="795">
        <v>0</v>
      </c>
      <c r="F1469" s="1081">
        <v>0</v>
      </c>
      <c r="G1469" s="795">
        <v>0</v>
      </c>
      <c r="H1469" s="795">
        <v>0</v>
      </c>
    </row>
    <row r="1470" spans="1:8" s="796" customFormat="1" ht="21" customHeight="1" x14ac:dyDescent="0.2">
      <c r="A1470" s="797">
        <v>511</v>
      </c>
      <c r="B1470" s="798" t="s">
        <v>257</v>
      </c>
      <c r="C1470" s="795">
        <v>2500</v>
      </c>
      <c r="D1470" s="795">
        <v>-2500</v>
      </c>
      <c r="E1470" s="795">
        <v>0</v>
      </c>
      <c r="F1470" s="1081">
        <v>0</v>
      </c>
      <c r="G1470" s="795">
        <v>0</v>
      </c>
      <c r="H1470" s="795">
        <v>0</v>
      </c>
    </row>
    <row r="1471" spans="1:8" s="796" customFormat="1" ht="21" customHeight="1" x14ac:dyDescent="0.2">
      <c r="A1471" s="797">
        <v>51101</v>
      </c>
      <c r="B1471" s="798" t="s">
        <v>300</v>
      </c>
      <c r="C1471" s="795">
        <v>2500</v>
      </c>
      <c r="D1471" s="795">
        <v>-2500</v>
      </c>
      <c r="E1471" s="795">
        <v>0</v>
      </c>
      <c r="F1471" s="1081">
        <v>0</v>
      </c>
      <c r="G1471" s="795">
        <v>0</v>
      </c>
      <c r="H1471" s="795">
        <v>0</v>
      </c>
    </row>
    <row r="1472" spans="1:8" s="796" customFormat="1" ht="21" customHeight="1" x14ac:dyDescent="0.2">
      <c r="A1472" s="797">
        <v>512</v>
      </c>
      <c r="B1472" s="798" t="s">
        <v>1632</v>
      </c>
      <c r="C1472" s="795">
        <v>2500</v>
      </c>
      <c r="D1472" s="795">
        <v>-2500</v>
      </c>
      <c r="E1472" s="795">
        <v>0</v>
      </c>
      <c r="F1472" s="1081">
        <v>0</v>
      </c>
      <c r="G1472" s="795">
        <v>0</v>
      </c>
      <c r="H1472" s="795">
        <v>0</v>
      </c>
    </row>
    <row r="1473" spans="1:8" s="796" customFormat="1" ht="21" customHeight="1" x14ac:dyDescent="0.2">
      <c r="A1473" s="797">
        <v>51201</v>
      </c>
      <c r="B1473" s="798" t="s">
        <v>1633</v>
      </c>
      <c r="C1473" s="795">
        <v>2500</v>
      </c>
      <c r="D1473" s="795">
        <v>-2500</v>
      </c>
      <c r="E1473" s="795">
        <v>0</v>
      </c>
      <c r="F1473" s="1081">
        <v>0</v>
      </c>
      <c r="G1473" s="795">
        <v>0</v>
      </c>
      <c r="H1473" s="795">
        <v>0</v>
      </c>
    </row>
    <row r="1474" spans="1:8" s="796" customFormat="1" ht="21" customHeight="1" x14ac:dyDescent="0.2">
      <c r="A1474" s="797">
        <v>5400</v>
      </c>
      <c r="B1474" s="798" t="s">
        <v>396</v>
      </c>
      <c r="C1474" s="795">
        <v>4750000</v>
      </c>
      <c r="D1474" s="795">
        <v>-989967.35</v>
      </c>
      <c r="E1474" s="795">
        <v>3760032.65</v>
      </c>
      <c r="F1474" s="1081">
        <v>3760032.65</v>
      </c>
      <c r="G1474" s="795">
        <v>3760032.65</v>
      </c>
      <c r="H1474" s="795">
        <v>0</v>
      </c>
    </row>
    <row r="1475" spans="1:8" s="796" customFormat="1" ht="21" customHeight="1" x14ac:dyDescent="0.2">
      <c r="A1475" s="797">
        <v>541</v>
      </c>
      <c r="B1475" s="798" t="s">
        <v>1640</v>
      </c>
      <c r="C1475" s="795">
        <v>4750000</v>
      </c>
      <c r="D1475" s="795">
        <v>-989967.35</v>
      </c>
      <c r="E1475" s="795">
        <v>3760032.65</v>
      </c>
      <c r="F1475" s="1081">
        <v>3760032.65</v>
      </c>
      <c r="G1475" s="795">
        <v>3760032.65</v>
      </c>
      <c r="H1475" s="795">
        <v>0</v>
      </c>
    </row>
    <row r="1476" spans="1:8" s="796" customFormat="1" ht="21" customHeight="1" x14ac:dyDescent="0.2">
      <c r="A1476" s="797">
        <v>54102</v>
      </c>
      <c r="B1476" s="798" t="s">
        <v>1641</v>
      </c>
      <c r="C1476" s="795">
        <v>4750000</v>
      </c>
      <c r="D1476" s="795">
        <v>-989967.35</v>
      </c>
      <c r="E1476" s="795">
        <v>3760032.65</v>
      </c>
      <c r="F1476" s="1081">
        <v>3760032.65</v>
      </c>
      <c r="G1476" s="795">
        <v>3760032.65</v>
      </c>
      <c r="H1476" s="795">
        <v>0</v>
      </c>
    </row>
    <row r="1477" spans="1:8" s="796" customFormat="1" ht="21" customHeight="1" x14ac:dyDescent="0.2">
      <c r="A1477" s="797">
        <v>5600</v>
      </c>
      <c r="B1477" s="798" t="s">
        <v>35</v>
      </c>
      <c r="C1477" s="795">
        <v>0</v>
      </c>
      <c r="D1477" s="795">
        <v>469440.76</v>
      </c>
      <c r="E1477" s="795">
        <v>469440.76</v>
      </c>
      <c r="F1477" s="1081">
        <v>469440.76</v>
      </c>
      <c r="G1477" s="795">
        <v>469440.76</v>
      </c>
      <c r="H1477" s="795">
        <v>0</v>
      </c>
    </row>
    <row r="1478" spans="1:8" s="796" customFormat="1" ht="21" customHeight="1" x14ac:dyDescent="0.2">
      <c r="A1478" s="797">
        <v>565</v>
      </c>
      <c r="B1478" s="798" t="s">
        <v>1644</v>
      </c>
      <c r="C1478" s="795">
        <v>0</v>
      </c>
      <c r="D1478" s="795">
        <v>361020.8</v>
      </c>
      <c r="E1478" s="795">
        <v>361020.8</v>
      </c>
      <c r="F1478" s="1081">
        <v>361020.8</v>
      </c>
      <c r="G1478" s="795">
        <v>361020.8</v>
      </c>
      <c r="H1478" s="795">
        <v>0</v>
      </c>
    </row>
    <row r="1479" spans="1:8" s="796" customFormat="1" ht="21" customHeight="1" x14ac:dyDescent="0.2">
      <c r="A1479" s="797">
        <v>56501</v>
      </c>
      <c r="B1479" s="798" t="s">
        <v>1645</v>
      </c>
      <c r="C1479" s="795">
        <v>0</v>
      </c>
      <c r="D1479" s="795">
        <v>361020.8</v>
      </c>
      <c r="E1479" s="795">
        <v>361020.8</v>
      </c>
      <c r="F1479" s="1081">
        <v>361020.8</v>
      </c>
      <c r="G1479" s="795">
        <v>361020.8</v>
      </c>
      <c r="H1479" s="795">
        <v>0</v>
      </c>
    </row>
    <row r="1480" spans="1:8" s="796" customFormat="1" ht="21" customHeight="1" x14ac:dyDescent="0.2">
      <c r="A1480" s="797">
        <v>569</v>
      </c>
      <c r="B1480" s="798" t="s">
        <v>1647</v>
      </c>
      <c r="C1480" s="795">
        <v>0</v>
      </c>
      <c r="D1480" s="795">
        <v>108419.96</v>
      </c>
      <c r="E1480" s="795">
        <v>108419.96</v>
      </c>
      <c r="F1480" s="1081">
        <v>108419.96</v>
      </c>
      <c r="G1480" s="795">
        <v>108419.96</v>
      </c>
      <c r="H1480" s="795">
        <v>0</v>
      </c>
    </row>
    <row r="1481" spans="1:8" s="796" customFormat="1" ht="21" customHeight="1" x14ac:dyDescent="0.2">
      <c r="A1481" s="797">
        <v>56902</v>
      </c>
      <c r="B1481" s="798" t="s">
        <v>1648</v>
      </c>
      <c r="C1481" s="795">
        <v>0</v>
      </c>
      <c r="D1481" s="795">
        <v>108419.96</v>
      </c>
      <c r="E1481" s="795">
        <v>108419.96</v>
      </c>
      <c r="F1481" s="1081">
        <v>108419.96</v>
      </c>
      <c r="G1481" s="795">
        <v>108419.96</v>
      </c>
      <c r="H1481" s="795">
        <v>0</v>
      </c>
    </row>
    <row r="1482" spans="1:8" s="796" customFormat="1" ht="21" customHeight="1" x14ac:dyDescent="0.2">
      <c r="A1482" s="799"/>
      <c r="B1482" s="800" t="s">
        <v>1672</v>
      </c>
      <c r="C1482" s="801">
        <v>116960541.85999998</v>
      </c>
      <c r="D1482" s="801">
        <v>1904103.0299999998</v>
      </c>
      <c r="E1482" s="801">
        <v>118864644.88999997</v>
      </c>
      <c r="F1482" s="1079">
        <v>118735434.50999999</v>
      </c>
      <c r="G1482" s="801">
        <v>112782509.91</v>
      </c>
      <c r="H1482" s="801">
        <v>129210.37999998033</v>
      </c>
    </row>
    <row r="1483" spans="1:8" s="789" customFormat="1" ht="21" customHeight="1" x14ac:dyDescent="0.2">
      <c r="A1483" s="786" t="s">
        <v>1699</v>
      </c>
      <c r="B1483" s="787"/>
      <c r="C1483" s="788"/>
      <c r="D1483" s="788"/>
      <c r="E1483" s="788"/>
      <c r="F1483" s="1079"/>
      <c r="G1483" s="788"/>
      <c r="H1483" s="788">
        <v>1</v>
      </c>
    </row>
    <row r="1484" spans="1:8" s="789" customFormat="1" ht="21" customHeight="1" x14ac:dyDescent="0.2">
      <c r="A1484" s="790">
        <v>1000</v>
      </c>
      <c r="B1484" s="791" t="s">
        <v>92</v>
      </c>
      <c r="C1484" s="792">
        <v>9689182.1999999993</v>
      </c>
      <c r="D1484" s="792">
        <v>4352208.6900000004</v>
      </c>
      <c r="E1484" s="792">
        <v>14041390.889999999</v>
      </c>
      <c r="F1484" s="1080">
        <v>14041390.889999999</v>
      </c>
      <c r="G1484" s="792">
        <v>11529406.770000001</v>
      </c>
      <c r="H1484" s="792">
        <v>0</v>
      </c>
    </row>
    <row r="1485" spans="1:8" s="796" customFormat="1" ht="21" customHeight="1" x14ac:dyDescent="0.2">
      <c r="A1485" s="797">
        <v>1100</v>
      </c>
      <c r="B1485" s="798" t="s">
        <v>1491</v>
      </c>
      <c r="C1485" s="795">
        <v>3986018</v>
      </c>
      <c r="D1485" s="795">
        <v>15970.22</v>
      </c>
      <c r="E1485" s="795">
        <v>4001988.22</v>
      </c>
      <c r="F1485" s="1081">
        <v>4001988.22</v>
      </c>
      <c r="G1485" s="795">
        <v>3941733.81</v>
      </c>
      <c r="H1485" s="795">
        <v>0</v>
      </c>
    </row>
    <row r="1486" spans="1:8" s="796" customFormat="1" ht="21" customHeight="1" x14ac:dyDescent="0.2">
      <c r="A1486" s="797">
        <v>113</v>
      </c>
      <c r="B1486" s="798" t="s">
        <v>283</v>
      </c>
      <c r="C1486" s="795">
        <v>3986018</v>
      </c>
      <c r="D1486" s="795">
        <v>15970.22</v>
      </c>
      <c r="E1486" s="795">
        <v>4001988.22</v>
      </c>
      <c r="F1486" s="1081">
        <v>4001988.22</v>
      </c>
      <c r="G1486" s="795">
        <v>3941733.81</v>
      </c>
      <c r="H1486" s="795">
        <v>0</v>
      </c>
    </row>
    <row r="1487" spans="1:8" s="796" customFormat="1" ht="21" customHeight="1" x14ac:dyDescent="0.2">
      <c r="A1487" s="797">
        <v>11301</v>
      </c>
      <c r="B1487" s="798" t="s">
        <v>247</v>
      </c>
      <c r="C1487" s="795">
        <v>3986018</v>
      </c>
      <c r="D1487" s="795">
        <v>15970.22</v>
      </c>
      <c r="E1487" s="795">
        <v>4001988.22</v>
      </c>
      <c r="F1487" s="1081">
        <v>4001988.22</v>
      </c>
      <c r="G1487" s="795">
        <v>3941733.81</v>
      </c>
      <c r="H1487" s="795">
        <v>0</v>
      </c>
    </row>
    <row r="1488" spans="1:8" s="796" customFormat="1" ht="21" customHeight="1" x14ac:dyDescent="0.2">
      <c r="A1488" s="797">
        <v>1200</v>
      </c>
      <c r="B1488" s="798" t="s">
        <v>1492</v>
      </c>
      <c r="C1488" s="795">
        <v>0</v>
      </c>
      <c r="D1488" s="795">
        <v>20720</v>
      </c>
      <c r="E1488" s="795">
        <v>20720</v>
      </c>
      <c r="F1488" s="1081">
        <v>20720</v>
      </c>
      <c r="G1488" s="795">
        <v>20720</v>
      </c>
      <c r="H1488" s="795">
        <v>0</v>
      </c>
    </row>
    <row r="1489" spans="1:8" s="796" customFormat="1" ht="21" customHeight="1" x14ac:dyDescent="0.2">
      <c r="A1489" s="797">
        <v>122</v>
      </c>
      <c r="B1489" s="798" t="s">
        <v>285</v>
      </c>
      <c r="C1489" s="795">
        <v>0</v>
      </c>
      <c r="D1489" s="795">
        <v>20720</v>
      </c>
      <c r="E1489" s="795">
        <v>20720</v>
      </c>
      <c r="F1489" s="1081">
        <v>20720</v>
      </c>
      <c r="G1489" s="795">
        <v>20720</v>
      </c>
      <c r="H1489" s="795">
        <v>0</v>
      </c>
    </row>
    <row r="1490" spans="1:8" s="796" customFormat="1" ht="21" customHeight="1" x14ac:dyDescent="0.2">
      <c r="A1490" s="797">
        <v>12201</v>
      </c>
      <c r="B1490" s="798" t="s">
        <v>1494</v>
      </c>
      <c r="C1490" s="795">
        <v>0</v>
      </c>
      <c r="D1490" s="795">
        <v>20720</v>
      </c>
      <c r="E1490" s="795">
        <v>20720</v>
      </c>
      <c r="F1490" s="1081">
        <v>20720</v>
      </c>
      <c r="G1490" s="795">
        <v>20720</v>
      </c>
      <c r="H1490" s="795">
        <v>0</v>
      </c>
    </row>
    <row r="1491" spans="1:8" s="796" customFormat="1" ht="21" customHeight="1" x14ac:dyDescent="0.2">
      <c r="A1491" s="797">
        <v>1300</v>
      </c>
      <c r="B1491" s="798" t="s">
        <v>1495</v>
      </c>
      <c r="C1491" s="795">
        <v>950445</v>
      </c>
      <c r="D1491" s="795">
        <v>3923815.0700000003</v>
      </c>
      <c r="E1491" s="795">
        <v>4874260.0699999994</v>
      </c>
      <c r="F1491" s="1081">
        <v>4874260.0699999994</v>
      </c>
      <c r="G1491" s="795">
        <v>2947481.99</v>
      </c>
      <c r="H1491" s="795">
        <v>0</v>
      </c>
    </row>
    <row r="1492" spans="1:8" s="796" customFormat="1" ht="21" customHeight="1" x14ac:dyDescent="0.2">
      <c r="A1492" s="797">
        <v>131</v>
      </c>
      <c r="B1492" s="798" t="s">
        <v>1496</v>
      </c>
      <c r="C1492" s="795">
        <v>259349</v>
      </c>
      <c r="D1492" s="795">
        <v>-30090.78</v>
      </c>
      <c r="E1492" s="795">
        <v>229258.22</v>
      </c>
      <c r="F1492" s="1081">
        <v>229258.22</v>
      </c>
      <c r="G1492" s="795">
        <v>229258.22</v>
      </c>
      <c r="H1492" s="795">
        <v>0</v>
      </c>
    </row>
    <row r="1493" spans="1:8" s="796" customFormat="1" ht="21" customHeight="1" x14ac:dyDescent="0.2">
      <c r="A1493" s="797">
        <v>13101</v>
      </c>
      <c r="B1493" s="798" t="s">
        <v>1497</v>
      </c>
      <c r="C1493" s="795">
        <v>259349</v>
      </c>
      <c r="D1493" s="795">
        <v>-30090.78</v>
      </c>
      <c r="E1493" s="795">
        <v>229258.22</v>
      </c>
      <c r="F1493" s="1081">
        <v>229258.22</v>
      </c>
      <c r="G1493" s="795">
        <v>229258.22</v>
      </c>
      <c r="H1493" s="795">
        <v>0</v>
      </c>
    </row>
    <row r="1494" spans="1:8" s="796" customFormat="1" ht="21" customHeight="1" x14ac:dyDescent="0.2">
      <c r="A1494" s="797">
        <v>132</v>
      </c>
      <c r="B1494" s="798" t="s">
        <v>1498</v>
      </c>
      <c r="C1494" s="795">
        <v>691096</v>
      </c>
      <c r="D1494" s="795">
        <v>3920969</v>
      </c>
      <c r="E1494" s="795">
        <v>4612065</v>
      </c>
      <c r="F1494" s="1081">
        <v>4612065</v>
      </c>
      <c r="G1494" s="795">
        <v>2685286.92</v>
      </c>
      <c r="H1494" s="795">
        <v>0</v>
      </c>
    </row>
    <row r="1495" spans="1:8" s="796" customFormat="1" ht="21" customHeight="1" x14ac:dyDescent="0.2">
      <c r="A1495" s="797">
        <v>13201</v>
      </c>
      <c r="B1495" s="798" t="s">
        <v>1499</v>
      </c>
      <c r="C1495" s="795">
        <v>117139</v>
      </c>
      <c r="D1495" s="795">
        <v>8153.04</v>
      </c>
      <c r="E1495" s="795">
        <v>125292.04</v>
      </c>
      <c r="F1495" s="1081">
        <v>125292.04</v>
      </c>
      <c r="G1495" s="795">
        <v>125292.04</v>
      </c>
      <c r="H1495" s="795">
        <v>0</v>
      </c>
    </row>
    <row r="1496" spans="1:8" s="796" customFormat="1" ht="21" customHeight="1" x14ac:dyDescent="0.2">
      <c r="A1496" s="797">
        <v>13202</v>
      </c>
      <c r="B1496" s="798" t="s">
        <v>1500</v>
      </c>
      <c r="C1496" s="795">
        <v>573957</v>
      </c>
      <c r="D1496" s="795">
        <v>3912815.96</v>
      </c>
      <c r="E1496" s="795">
        <v>4486772.96</v>
      </c>
      <c r="F1496" s="1081">
        <v>4486772.96</v>
      </c>
      <c r="G1496" s="795">
        <v>2559994.8799999999</v>
      </c>
      <c r="H1496" s="795">
        <v>0</v>
      </c>
    </row>
    <row r="1497" spans="1:8" s="796" customFormat="1" ht="21" customHeight="1" x14ac:dyDescent="0.2">
      <c r="A1497" s="797">
        <v>133</v>
      </c>
      <c r="B1497" s="798" t="s">
        <v>286</v>
      </c>
      <c r="C1497" s="795">
        <v>0</v>
      </c>
      <c r="D1497" s="795">
        <v>28531.02</v>
      </c>
      <c r="E1497" s="795">
        <v>28531.02</v>
      </c>
      <c r="F1497" s="1081">
        <v>28531.02</v>
      </c>
      <c r="G1497" s="795">
        <v>28531.02</v>
      </c>
      <c r="H1497" s="795">
        <v>0</v>
      </c>
    </row>
    <row r="1498" spans="1:8" s="796" customFormat="1" ht="21" customHeight="1" x14ac:dyDescent="0.2">
      <c r="A1498" s="797">
        <v>13301</v>
      </c>
      <c r="B1498" s="798" t="s">
        <v>1501</v>
      </c>
      <c r="C1498" s="795">
        <v>0</v>
      </c>
      <c r="D1498" s="795">
        <v>28531.02</v>
      </c>
      <c r="E1498" s="795">
        <v>28531.02</v>
      </c>
      <c r="F1498" s="1081">
        <v>28531.02</v>
      </c>
      <c r="G1498" s="795">
        <v>28531.02</v>
      </c>
      <c r="H1498" s="795">
        <v>0</v>
      </c>
    </row>
    <row r="1499" spans="1:8" s="796" customFormat="1" ht="21" customHeight="1" x14ac:dyDescent="0.2">
      <c r="A1499" s="797">
        <v>134</v>
      </c>
      <c r="B1499" s="798" t="s">
        <v>296</v>
      </c>
      <c r="C1499" s="795">
        <v>0</v>
      </c>
      <c r="D1499" s="795">
        <v>4405.83</v>
      </c>
      <c r="E1499" s="795">
        <v>4405.83</v>
      </c>
      <c r="F1499" s="1081">
        <v>4405.83</v>
      </c>
      <c r="G1499" s="795">
        <v>4405.83</v>
      </c>
      <c r="H1499" s="795">
        <v>0</v>
      </c>
    </row>
    <row r="1500" spans="1:8" s="796" customFormat="1" ht="21" customHeight="1" x14ac:dyDescent="0.2">
      <c r="A1500" s="797">
        <v>13403</v>
      </c>
      <c r="B1500" s="798" t="s">
        <v>1502</v>
      </c>
      <c r="C1500" s="795">
        <v>0</v>
      </c>
      <c r="D1500" s="795">
        <v>4405.83</v>
      </c>
      <c r="E1500" s="795">
        <v>4405.83</v>
      </c>
      <c r="F1500" s="1081">
        <v>4405.83</v>
      </c>
      <c r="G1500" s="795">
        <v>4405.83</v>
      </c>
      <c r="H1500" s="795">
        <v>0</v>
      </c>
    </row>
    <row r="1501" spans="1:8" s="796" customFormat="1" ht="21" customHeight="1" x14ac:dyDescent="0.2">
      <c r="A1501" s="797">
        <v>1400</v>
      </c>
      <c r="B1501" s="798" t="s">
        <v>1504</v>
      </c>
      <c r="C1501" s="795">
        <v>1454895</v>
      </c>
      <c r="D1501" s="795">
        <v>0</v>
      </c>
      <c r="E1501" s="795">
        <v>1454895</v>
      </c>
      <c r="F1501" s="1081">
        <v>1454895</v>
      </c>
      <c r="G1501" s="795">
        <v>1454895</v>
      </c>
      <c r="H1501" s="795">
        <v>0</v>
      </c>
    </row>
    <row r="1502" spans="1:8" s="796" customFormat="1" ht="21" customHeight="1" x14ac:dyDescent="0.2">
      <c r="A1502" s="797">
        <v>141</v>
      </c>
      <c r="B1502" s="798" t="s">
        <v>112</v>
      </c>
      <c r="C1502" s="795">
        <v>1454895</v>
      </c>
      <c r="D1502" s="795">
        <v>0</v>
      </c>
      <c r="E1502" s="795">
        <v>1454895</v>
      </c>
      <c r="F1502" s="1081">
        <v>1454895</v>
      </c>
      <c r="G1502" s="795">
        <v>1454895</v>
      </c>
      <c r="H1502" s="795">
        <v>0</v>
      </c>
    </row>
    <row r="1503" spans="1:8" s="796" customFormat="1" ht="21" customHeight="1" x14ac:dyDescent="0.2">
      <c r="A1503" s="797">
        <v>14101</v>
      </c>
      <c r="B1503" s="798" t="s">
        <v>1505</v>
      </c>
      <c r="C1503" s="795">
        <v>1454895</v>
      </c>
      <c r="D1503" s="795">
        <v>0</v>
      </c>
      <c r="E1503" s="795">
        <v>1454895</v>
      </c>
      <c r="F1503" s="1081">
        <v>1454895</v>
      </c>
      <c r="G1503" s="795">
        <v>1454895</v>
      </c>
      <c r="H1503" s="795">
        <v>0</v>
      </c>
    </row>
    <row r="1504" spans="1:8" s="796" customFormat="1" ht="21" customHeight="1" x14ac:dyDescent="0.2">
      <c r="A1504" s="797">
        <v>1500</v>
      </c>
      <c r="B1504" s="798" t="s">
        <v>1507</v>
      </c>
      <c r="C1504" s="795">
        <v>3297824.2</v>
      </c>
      <c r="D1504" s="795">
        <v>391703.4</v>
      </c>
      <c r="E1504" s="795">
        <v>3689527.5999999996</v>
      </c>
      <c r="F1504" s="1081">
        <v>3689527.5999999996</v>
      </c>
      <c r="G1504" s="795">
        <v>3164575.97</v>
      </c>
      <c r="H1504" s="795">
        <v>0</v>
      </c>
    </row>
    <row r="1505" spans="1:8" s="796" customFormat="1" ht="21" customHeight="1" x14ac:dyDescent="0.2">
      <c r="A1505" s="797">
        <v>152</v>
      </c>
      <c r="B1505" s="798" t="s">
        <v>184</v>
      </c>
      <c r="C1505" s="795">
        <v>2500000</v>
      </c>
      <c r="D1505" s="795">
        <v>286884.07</v>
      </c>
      <c r="E1505" s="795">
        <v>2786884.07</v>
      </c>
      <c r="F1505" s="1081">
        <v>2786884.07</v>
      </c>
      <c r="G1505" s="795">
        <v>2655329.02</v>
      </c>
      <c r="H1505" s="795">
        <v>0</v>
      </c>
    </row>
    <row r="1506" spans="1:8" s="796" customFormat="1" ht="21" customHeight="1" x14ac:dyDescent="0.2">
      <c r="A1506" s="797">
        <v>15202</v>
      </c>
      <c r="B1506" s="798" t="s">
        <v>567</v>
      </c>
      <c r="C1506" s="795">
        <v>2500000</v>
      </c>
      <c r="D1506" s="795">
        <v>286884.07</v>
      </c>
      <c r="E1506" s="795">
        <v>2786884.07</v>
      </c>
      <c r="F1506" s="1081">
        <v>2786884.07</v>
      </c>
      <c r="G1506" s="795">
        <v>2655329.02</v>
      </c>
      <c r="H1506" s="795">
        <v>0</v>
      </c>
    </row>
    <row r="1507" spans="1:8" s="796" customFormat="1" ht="21" customHeight="1" x14ac:dyDescent="0.2">
      <c r="A1507" s="797">
        <v>154</v>
      </c>
      <c r="B1507" s="798" t="s">
        <v>288</v>
      </c>
      <c r="C1507" s="795">
        <v>797824.20000000007</v>
      </c>
      <c r="D1507" s="795">
        <v>104819.33</v>
      </c>
      <c r="E1507" s="795">
        <v>902643.53</v>
      </c>
      <c r="F1507" s="1081">
        <v>902643.53</v>
      </c>
      <c r="G1507" s="795">
        <v>509246.95</v>
      </c>
      <c r="H1507" s="795">
        <v>0</v>
      </c>
    </row>
    <row r="1508" spans="1:8" s="796" customFormat="1" ht="21" customHeight="1" x14ac:dyDescent="0.2">
      <c r="A1508" s="797">
        <v>15409</v>
      </c>
      <c r="B1508" s="798" t="s">
        <v>270</v>
      </c>
      <c r="C1508" s="795">
        <v>783751.68000000005</v>
      </c>
      <c r="D1508" s="795">
        <v>46295.57</v>
      </c>
      <c r="E1508" s="795">
        <v>830047.25</v>
      </c>
      <c r="F1508" s="1081">
        <v>830047.25</v>
      </c>
      <c r="G1508" s="795">
        <v>509246.95</v>
      </c>
      <c r="H1508" s="795">
        <v>0</v>
      </c>
    </row>
    <row r="1509" spans="1:8" s="796" customFormat="1" ht="21" customHeight="1" x14ac:dyDescent="0.2">
      <c r="A1509" s="797">
        <v>15416</v>
      </c>
      <c r="B1509" s="798" t="s">
        <v>1508</v>
      </c>
      <c r="C1509" s="795">
        <v>14072.52</v>
      </c>
      <c r="D1509" s="795">
        <v>58523.76</v>
      </c>
      <c r="E1509" s="795">
        <v>72596.28</v>
      </c>
      <c r="F1509" s="1081">
        <v>72596.28</v>
      </c>
      <c r="G1509" s="795">
        <v>0</v>
      </c>
      <c r="H1509" s="795">
        <v>0</v>
      </c>
    </row>
    <row r="1510" spans="1:8" s="789" customFormat="1" ht="21" customHeight="1" x14ac:dyDescent="0.2">
      <c r="A1510" s="790">
        <v>2000</v>
      </c>
      <c r="B1510" s="791" t="s">
        <v>162</v>
      </c>
      <c r="C1510" s="792">
        <v>850047.92</v>
      </c>
      <c r="D1510" s="792">
        <v>329083.27</v>
      </c>
      <c r="E1510" s="792">
        <v>1179131.1900000002</v>
      </c>
      <c r="F1510" s="1080">
        <v>1178806.7500000002</v>
      </c>
      <c r="G1510" s="792">
        <v>1060909.2799999998</v>
      </c>
      <c r="H1510" s="792">
        <v>324.43999999994412</v>
      </c>
    </row>
    <row r="1511" spans="1:8" s="796" customFormat="1" ht="21" customHeight="1" x14ac:dyDescent="0.2">
      <c r="A1511" s="797">
        <v>2100</v>
      </c>
      <c r="B1511" s="798" t="s">
        <v>1509</v>
      </c>
      <c r="C1511" s="795">
        <v>298000</v>
      </c>
      <c r="D1511" s="795">
        <v>122627.39000000001</v>
      </c>
      <c r="E1511" s="795">
        <v>420627.39</v>
      </c>
      <c r="F1511" s="1081">
        <v>420627.39</v>
      </c>
      <c r="G1511" s="795">
        <v>400374.51999999996</v>
      </c>
      <c r="H1511" s="795">
        <v>0</v>
      </c>
    </row>
    <row r="1512" spans="1:8" s="796" customFormat="1" ht="21" customHeight="1" x14ac:dyDescent="0.2">
      <c r="A1512" s="797">
        <v>211</v>
      </c>
      <c r="B1512" s="798" t="s">
        <v>1510</v>
      </c>
      <c r="C1512" s="795">
        <v>146000</v>
      </c>
      <c r="D1512" s="795">
        <v>104874.97</v>
      </c>
      <c r="E1512" s="795">
        <v>250874.97</v>
      </c>
      <c r="F1512" s="1081">
        <v>250874.97</v>
      </c>
      <c r="G1512" s="795">
        <v>241442.78</v>
      </c>
      <c r="H1512" s="795">
        <v>0</v>
      </c>
    </row>
    <row r="1513" spans="1:8" s="796" customFormat="1" ht="21" customHeight="1" x14ac:dyDescent="0.2">
      <c r="A1513" s="797">
        <v>21101</v>
      </c>
      <c r="B1513" s="798" t="s">
        <v>1511</v>
      </c>
      <c r="C1513" s="795">
        <v>146000</v>
      </c>
      <c r="D1513" s="795">
        <v>104874.97</v>
      </c>
      <c r="E1513" s="795">
        <v>250874.97</v>
      </c>
      <c r="F1513" s="1081">
        <v>250874.97</v>
      </c>
      <c r="G1513" s="795">
        <v>241442.78</v>
      </c>
      <c r="H1513" s="795">
        <v>0</v>
      </c>
    </row>
    <row r="1514" spans="1:8" s="796" customFormat="1" ht="21" customHeight="1" x14ac:dyDescent="0.2">
      <c r="A1514" s="797">
        <v>212</v>
      </c>
      <c r="B1514" s="798" t="s">
        <v>1512</v>
      </c>
      <c r="C1514" s="795">
        <v>125000</v>
      </c>
      <c r="D1514" s="795">
        <v>-6655.73</v>
      </c>
      <c r="E1514" s="795">
        <v>118344.27</v>
      </c>
      <c r="F1514" s="1081">
        <v>118344.27</v>
      </c>
      <c r="G1514" s="795">
        <v>111126.31</v>
      </c>
      <c r="H1514" s="795">
        <v>0</v>
      </c>
    </row>
    <row r="1515" spans="1:8" s="796" customFormat="1" ht="21" customHeight="1" x14ac:dyDescent="0.2">
      <c r="A1515" s="797">
        <v>21201</v>
      </c>
      <c r="B1515" s="798" t="s">
        <v>1513</v>
      </c>
      <c r="C1515" s="795">
        <v>125000</v>
      </c>
      <c r="D1515" s="795">
        <v>-6655.73</v>
      </c>
      <c r="E1515" s="795">
        <v>118344.27</v>
      </c>
      <c r="F1515" s="1081">
        <v>118344.27</v>
      </c>
      <c r="G1515" s="795">
        <v>111126.31</v>
      </c>
      <c r="H1515" s="795">
        <v>0</v>
      </c>
    </row>
    <row r="1516" spans="1:8" s="796" customFormat="1" ht="21" customHeight="1" x14ac:dyDescent="0.2">
      <c r="A1516" s="797">
        <v>216</v>
      </c>
      <c r="B1516" s="798" t="s">
        <v>289</v>
      </c>
      <c r="C1516" s="795">
        <v>27000</v>
      </c>
      <c r="D1516" s="795">
        <v>24408.15</v>
      </c>
      <c r="E1516" s="795">
        <v>51408.15</v>
      </c>
      <c r="F1516" s="1081">
        <v>51408.15</v>
      </c>
      <c r="G1516" s="795">
        <v>47805.43</v>
      </c>
      <c r="H1516" s="795">
        <v>0</v>
      </c>
    </row>
    <row r="1517" spans="1:8" s="796" customFormat="1" ht="21" customHeight="1" x14ac:dyDescent="0.2">
      <c r="A1517" s="797">
        <v>21601</v>
      </c>
      <c r="B1517" s="798" t="s">
        <v>115</v>
      </c>
      <c r="C1517" s="795">
        <v>27000</v>
      </c>
      <c r="D1517" s="795">
        <v>24408.15</v>
      </c>
      <c r="E1517" s="795">
        <v>51408.15</v>
      </c>
      <c r="F1517" s="1081">
        <v>51408.15</v>
      </c>
      <c r="G1517" s="795">
        <v>47805.43</v>
      </c>
      <c r="H1517" s="795">
        <v>0</v>
      </c>
    </row>
    <row r="1518" spans="1:8" s="796" customFormat="1" ht="21" customHeight="1" x14ac:dyDescent="0.2">
      <c r="A1518" s="797">
        <v>2200</v>
      </c>
      <c r="B1518" s="798" t="s">
        <v>1516</v>
      </c>
      <c r="C1518" s="795">
        <v>108800</v>
      </c>
      <c r="D1518" s="795">
        <v>4359.6900000000005</v>
      </c>
      <c r="E1518" s="795">
        <v>113159.69</v>
      </c>
      <c r="F1518" s="1081">
        <v>113159.69</v>
      </c>
      <c r="G1518" s="795">
        <v>76848.2</v>
      </c>
      <c r="H1518" s="795">
        <v>0</v>
      </c>
    </row>
    <row r="1519" spans="1:8" s="796" customFormat="1" ht="21" customHeight="1" x14ac:dyDescent="0.2">
      <c r="A1519" s="797">
        <v>221</v>
      </c>
      <c r="B1519" s="798" t="s">
        <v>1517</v>
      </c>
      <c r="C1519" s="795">
        <v>107600</v>
      </c>
      <c r="D1519" s="795">
        <v>4907.6900000000005</v>
      </c>
      <c r="E1519" s="795">
        <v>112507.69</v>
      </c>
      <c r="F1519" s="1081">
        <v>112507.69</v>
      </c>
      <c r="G1519" s="795">
        <v>76196.2</v>
      </c>
      <c r="H1519" s="795">
        <v>0</v>
      </c>
    </row>
    <row r="1520" spans="1:8" s="796" customFormat="1" ht="21" customHeight="1" x14ac:dyDescent="0.2">
      <c r="A1520" s="797">
        <v>22101</v>
      </c>
      <c r="B1520" s="798" t="s">
        <v>1518</v>
      </c>
      <c r="C1520" s="795">
        <v>92000</v>
      </c>
      <c r="D1520" s="795">
        <v>14414.69</v>
      </c>
      <c r="E1520" s="795">
        <v>106414.69</v>
      </c>
      <c r="F1520" s="1081">
        <v>106414.69</v>
      </c>
      <c r="G1520" s="795">
        <v>71872.2</v>
      </c>
      <c r="H1520" s="795">
        <v>0</v>
      </c>
    </row>
    <row r="1521" spans="1:8" s="796" customFormat="1" ht="21" customHeight="1" x14ac:dyDescent="0.2">
      <c r="A1521" s="797">
        <v>22106</v>
      </c>
      <c r="B1521" s="798" t="s">
        <v>1520</v>
      </c>
      <c r="C1521" s="795">
        <v>15600</v>
      </c>
      <c r="D1521" s="795">
        <v>-9507</v>
      </c>
      <c r="E1521" s="795">
        <v>6093</v>
      </c>
      <c r="F1521" s="1081">
        <v>6093</v>
      </c>
      <c r="G1521" s="795">
        <v>4324</v>
      </c>
      <c r="H1521" s="795">
        <v>0</v>
      </c>
    </row>
    <row r="1522" spans="1:8" s="796" customFormat="1" ht="21" customHeight="1" x14ac:dyDescent="0.2">
      <c r="A1522" s="797">
        <v>223</v>
      </c>
      <c r="B1522" s="798" t="s">
        <v>1523</v>
      </c>
      <c r="C1522" s="795">
        <v>1200</v>
      </c>
      <c r="D1522" s="795">
        <v>-548</v>
      </c>
      <c r="E1522" s="795">
        <v>652</v>
      </c>
      <c r="F1522" s="1081">
        <v>652</v>
      </c>
      <c r="G1522" s="795">
        <v>652</v>
      </c>
      <c r="H1522" s="795">
        <v>0</v>
      </c>
    </row>
    <row r="1523" spans="1:8" s="796" customFormat="1" ht="21" customHeight="1" x14ac:dyDescent="0.2">
      <c r="A1523" s="797">
        <v>22301</v>
      </c>
      <c r="B1523" s="798" t="s">
        <v>1524</v>
      </c>
      <c r="C1523" s="795">
        <v>1200</v>
      </c>
      <c r="D1523" s="795">
        <v>-548</v>
      </c>
      <c r="E1523" s="795">
        <v>652</v>
      </c>
      <c r="F1523" s="1081">
        <v>652</v>
      </c>
      <c r="G1523" s="795">
        <v>652</v>
      </c>
      <c r="H1523" s="795">
        <v>0</v>
      </c>
    </row>
    <row r="1524" spans="1:8" s="796" customFormat="1" ht="21" customHeight="1" x14ac:dyDescent="0.2">
      <c r="A1524" s="797">
        <v>2400</v>
      </c>
      <c r="B1524" s="798" t="s">
        <v>1528</v>
      </c>
      <c r="C1524" s="795">
        <v>43800</v>
      </c>
      <c r="D1524" s="795">
        <v>2309.4700000000003</v>
      </c>
      <c r="E1524" s="795">
        <v>46109.47</v>
      </c>
      <c r="F1524" s="1081">
        <v>46109.47</v>
      </c>
      <c r="G1524" s="795">
        <v>46109.47</v>
      </c>
      <c r="H1524" s="795">
        <v>0</v>
      </c>
    </row>
    <row r="1525" spans="1:8" s="796" customFormat="1" ht="21" customHeight="1" x14ac:dyDescent="0.2">
      <c r="A1525" s="797">
        <v>242</v>
      </c>
      <c r="B1525" s="798" t="s">
        <v>290</v>
      </c>
      <c r="C1525" s="795">
        <v>0</v>
      </c>
      <c r="D1525" s="795">
        <v>1701.99</v>
      </c>
      <c r="E1525" s="795">
        <v>1701.99</v>
      </c>
      <c r="F1525" s="1081">
        <v>1701.99</v>
      </c>
      <c r="G1525" s="795">
        <v>1701.99</v>
      </c>
      <c r="H1525" s="795">
        <v>0</v>
      </c>
    </row>
    <row r="1526" spans="1:8" s="796" customFormat="1" ht="21" customHeight="1" x14ac:dyDescent="0.2">
      <c r="A1526" s="797">
        <v>24201</v>
      </c>
      <c r="B1526" s="798" t="s">
        <v>1529</v>
      </c>
      <c r="C1526" s="795">
        <v>0</v>
      </c>
      <c r="D1526" s="795">
        <v>1701.99</v>
      </c>
      <c r="E1526" s="795">
        <v>1701.99</v>
      </c>
      <c r="F1526" s="1081">
        <v>1701.99</v>
      </c>
      <c r="G1526" s="795">
        <v>1701.99</v>
      </c>
      <c r="H1526" s="795">
        <v>0</v>
      </c>
    </row>
    <row r="1527" spans="1:8" s="796" customFormat="1" ht="21" customHeight="1" x14ac:dyDescent="0.2">
      <c r="A1527" s="797">
        <v>246</v>
      </c>
      <c r="B1527" s="798" t="s">
        <v>292</v>
      </c>
      <c r="C1527" s="795">
        <v>7800</v>
      </c>
      <c r="D1527" s="795">
        <v>-601.26</v>
      </c>
      <c r="E1527" s="795">
        <v>7198.74</v>
      </c>
      <c r="F1527" s="1081">
        <v>7198.74</v>
      </c>
      <c r="G1527" s="795">
        <v>7198.74</v>
      </c>
      <c r="H1527" s="795">
        <v>0</v>
      </c>
    </row>
    <row r="1528" spans="1:8" s="796" customFormat="1" ht="21" customHeight="1" x14ac:dyDescent="0.2">
      <c r="A1528" s="797">
        <v>24601</v>
      </c>
      <c r="B1528" s="798" t="s">
        <v>1532</v>
      </c>
      <c r="C1528" s="795">
        <v>7800</v>
      </c>
      <c r="D1528" s="795">
        <v>-601.26</v>
      </c>
      <c r="E1528" s="795">
        <v>7198.74</v>
      </c>
      <c r="F1528" s="1081">
        <v>7198.74</v>
      </c>
      <c r="G1528" s="795">
        <v>7198.74</v>
      </c>
      <c r="H1528" s="795">
        <v>0</v>
      </c>
    </row>
    <row r="1529" spans="1:8" s="796" customFormat="1" ht="21" customHeight="1" x14ac:dyDescent="0.2">
      <c r="A1529" s="797">
        <v>249</v>
      </c>
      <c r="B1529" s="798" t="s">
        <v>1535</v>
      </c>
      <c r="C1529" s="795">
        <v>36000</v>
      </c>
      <c r="D1529" s="795">
        <v>1208.74</v>
      </c>
      <c r="E1529" s="795">
        <v>37208.74</v>
      </c>
      <c r="F1529" s="1081">
        <v>37208.74</v>
      </c>
      <c r="G1529" s="795">
        <v>37208.74</v>
      </c>
      <c r="H1529" s="795">
        <v>0</v>
      </c>
    </row>
    <row r="1530" spans="1:8" s="796" customFormat="1" ht="21" customHeight="1" x14ac:dyDescent="0.2">
      <c r="A1530" s="797">
        <v>24901</v>
      </c>
      <c r="B1530" s="798" t="s">
        <v>1536</v>
      </c>
      <c r="C1530" s="795">
        <v>36000</v>
      </c>
      <c r="D1530" s="795">
        <v>1208.74</v>
      </c>
      <c r="E1530" s="795">
        <v>37208.74</v>
      </c>
      <c r="F1530" s="1081">
        <v>37208.74</v>
      </c>
      <c r="G1530" s="795">
        <v>37208.74</v>
      </c>
      <c r="H1530" s="795">
        <v>0</v>
      </c>
    </row>
    <row r="1531" spans="1:8" s="796" customFormat="1" ht="21" customHeight="1" x14ac:dyDescent="0.2">
      <c r="A1531" s="797">
        <v>2500</v>
      </c>
      <c r="B1531" s="798" t="s">
        <v>1537</v>
      </c>
      <c r="C1531" s="795">
        <v>5000</v>
      </c>
      <c r="D1531" s="795">
        <v>-4310.96</v>
      </c>
      <c r="E1531" s="795">
        <v>689.04</v>
      </c>
      <c r="F1531" s="1081">
        <v>689.04</v>
      </c>
      <c r="G1531" s="795">
        <v>689.04</v>
      </c>
      <c r="H1531" s="795">
        <v>0</v>
      </c>
    </row>
    <row r="1532" spans="1:8" s="796" customFormat="1" ht="21" customHeight="1" x14ac:dyDescent="0.2">
      <c r="A1532" s="797">
        <v>253</v>
      </c>
      <c r="B1532" s="798" t="s">
        <v>294</v>
      </c>
      <c r="C1532" s="795">
        <v>5000</v>
      </c>
      <c r="D1532" s="795">
        <v>-4310.96</v>
      </c>
      <c r="E1532" s="795">
        <v>689.04</v>
      </c>
      <c r="F1532" s="1081">
        <v>689.04</v>
      </c>
      <c r="G1532" s="795">
        <v>689.04</v>
      </c>
      <c r="H1532" s="795">
        <v>0</v>
      </c>
    </row>
    <row r="1533" spans="1:8" s="796" customFormat="1" ht="21" customHeight="1" x14ac:dyDescent="0.2">
      <c r="A1533" s="797">
        <v>25301</v>
      </c>
      <c r="B1533" s="798" t="s">
        <v>1538</v>
      </c>
      <c r="C1533" s="795">
        <v>5000</v>
      </c>
      <c r="D1533" s="795">
        <v>-4310.96</v>
      </c>
      <c r="E1533" s="795">
        <v>689.04</v>
      </c>
      <c r="F1533" s="1081">
        <v>689.04</v>
      </c>
      <c r="G1533" s="795">
        <v>689.04</v>
      </c>
      <c r="H1533" s="795">
        <v>0</v>
      </c>
    </row>
    <row r="1534" spans="1:8" s="796" customFormat="1" ht="21" customHeight="1" x14ac:dyDescent="0.2">
      <c r="A1534" s="797">
        <v>2600</v>
      </c>
      <c r="B1534" s="798" t="s">
        <v>1539</v>
      </c>
      <c r="C1534" s="795">
        <v>284400</v>
      </c>
      <c r="D1534" s="795">
        <v>249986.96</v>
      </c>
      <c r="E1534" s="795">
        <v>534386.96</v>
      </c>
      <c r="F1534" s="1081">
        <v>534062.52</v>
      </c>
      <c r="G1534" s="795">
        <v>487345.37</v>
      </c>
      <c r="H1534" s="795">
        <v>324.43999999994412</v>
      </c>
    </row>
    <row r="1535" spans="1:8" s="796" customFormat="1" ht="21" customHeight="1" x14ac:dyDescent="0.2">
      <c r="A1535" s="797">
        <v>261</v>
      </c>
      <c r="B1535" s="798" t="s">
        <v>1539</v>
      </c>
      <c r="C1535" s="795">
        <v>284400</v>
      </c>
      <c r="D1535" s="795">
        <v>249986.96</v>
      </c>
      <c r="E1535" s="795">
        <v>534386.96</v>
      </c>
      <c r="F1535" s="1081">
        <v>534062.52</v>
      </c>
      <c r="G1535" s="795">
        <v>487345.37</v>
      </c>
      <c r="H1535" s="795">
        <v>324.43999999994412</v>
      </c>
    </row>
    <row r="1536" spans="1:8" s="796" customFormat="1" ht="21" customHeight="1" x14ac:dyDescent="0.2">
      <c r="A1536" s="797">
        <v>26101</v>
      </c>
      <c r="B1536" s="798" t="s">
        <v>118</v>
      </c>
      <c r="C1536" s="795">
        <v>280800</v>
      </c>
      <c r="D1536" s="795">
        <v>176977.55</v>
      </c>
      <c r="E1536" s="795">
        <v>457777.55</v>
      </c>
      <c r="F1536" s="1081">
        <v>457453.11</v>
      </c>
      <c r="G1536" s="795">
        <v>410956.71</v>
      </c>
      <c r="H1536" s="795">
        <v>324.44000000000233</v>
      </c>
    </row>
    <row r="1537" spans="1:8" s="796" customFormat="1" ht="21" customHeight="1" x14ac:dyDescent="0.2">
      <c r="A1537" s="797">
        <v>26102</v>
      </c>
      <c r="B1537" s="798" t="s">
        <v>119</v>
      </c>
      <c r="C1537" s="795">
        <v>3600</v>
      </c>
      <c r="D1537" s="795">
        <v>73009.41</v>
      </c>
      <c r="E1537" s="795">
        <v>76609.41</v>
      </c>
      <c r="F1537" s="1081">
        <v>76609.41</v>
      </c>
      <c r="G1537" s="795">
        <v>76388.66</v>
      </c>
      <c r="H1537" s="795">
        <v>0</v>
      </c>
    </row>
    <row r="1538" spans="1:8" s="796" customFormat="1" ht="21" customHeight="1" x14ac:dyDescent="0.2">
      <c r="A1538" s="797">
        <v>2700</v>
      </c>
      <c r="B1538" s="798" t="s">
        <v>1540</v>
      </c>
      <c r="C1538" s="795">
        <v>25847.919999999998</v>
      </c>
      <c r="D1538" s="795">
        <v>-14017.119999999999</v>
      </c>
      <c r="E1538" s="795">
        <v>11830.8</v>
      </c>
      <c r="F1538" s="1081">
        <v>11830.8</v>
      </c>
      <c r="G1538" s="795">
        <v>0</v>
      </c>
      <c r="H1538" s="795">
        <v>0</v>
      </c>
    </row>
    <row r="1539" spans="1:8" s="796" customFormat="1" ht="21" customHeight="1" x14ac:dyDescent="0.2">
      <c r="A1539" s="797">
        <v>271</v>
      </c>
      <c r="B1539" s="798" t="s">
        <v>250</v>
      </c>
      <c r="C1539" s="795">
        <v>15847.92</v>
      </c>
      <c r="D1539" s="795">
        <v>-4017.12</v>
      </c>
      <c r="E1539" s="795">
        <v>11830.8</v>
      </c>
      <c r="F1539" s="1081">
        <v>11830.8</v>
      </c>
      <c r="G1539" s="795">
        <v>0</v>
      </c>
      <c r="H1539" s="795">
        <v>0</v>
      </c>
    </row>
    <row r="1540" spans="1:8" s="796" customFormat="1" ht="21" customHeight="1" x14ac:dyDescent="0.2">
      <c r="A1540" s="797">
        <v>27101</v>
      </c>
      <c r="B1540" s="798" t="s">
        <v>120</v>
      </c>
      <c r="C1540" s="795">
        <v>15847.92</v>
      </c>
      <c r="D1540" s="795">
        <v>-4017.12</v>
      </c>
      <c r="E1540" s="795">
        <v>11830.8</v>
      </c>
      <c r="F1540" s="1081">
        <v>11830.8</v>
      </c>
      <c r="G1540" s="795">
        <v>0</v>
      </c>
      <c r="H1540" s="795">
        <v>0</v>
      </c>
    </row>
    <row r="1541" spans="1:8" s="796" customFormat="1" ht="21" customHeight="1" x14ac:dyDescent="0.2">
      <c r="A1541" s="797">
        <v>272</v>
      </c>
      <c r="B1541" s="798" t="s">
        <v>1541</v>
      </c>
      <c r="C1541" s="795">
        <v>10000</v>
      </c>
      <c r="D1541" s="795">
        <v>-10000</v>
      </c>
      <c r="E1541" s="795">
        <v>0</v>
      </c>
      <c r="F1541" s="1081">
        <v>0</v>
      </c>
      <c r="G1541" s="795">
        <v>0</v>
      </c>
      <c r="H1541" s="795">
        <v>0</v>
      </c>
    </row>
    <row r="1542" spans="1:8" s="796" customFormat="1" ht="21" customHeight="1" x14ac:dyDescent="0.2">
      <c r="A1542" s="797">
        <v>27201</v>
      </c>
      <c r="B1542" s="798" t="s">
        <v>1542</v>
      </c>
      <c r="C1542" s="795">
        <v>10000</v>
      </c>
      <c r="D1542" s="795">
        <v>-10000</v>
      </c>
      <c r="E1542" s="795">
        <v>0</v>
      </c>
      <c r="F1542" s="1081">
        <v>0</v>
      </c>
      <c r="G1542" s="795">
        <v>0</v>
      </c>
      <c r="H1542" s="795">
        <v>0</v>
      </c>
    </row>
    <row r="1543" spans="1:8" s="796" customFormat="1" ht="21" customHeight="1" x14ac:dyDescent="0.2">
      <c r="A1543" s="797">
        <v>2900</v>
      </c>
      <c r="B1543" s="798" t="s">
        <v>1548</v>
      </c>
      <c r="C1543" s="795">
        <v>84200</v>
      </c>
      <c r="D1543" s="795">
        <v>-31872.16</v>
      </c>
      <c r="E1543" s="795">
        <v>52327.839999999997</v>
      </c>
      <c r="F1543" s="1081">
        <v>52327.839999999997</v>
      </c>
      <c r="G1543" s="795">
        <v>49542.68</v>
      </c>
      <c r="H1543" s="795">
        <v>0</v>
      </c>
    </row>
    <row r="1544" spans="1:8" s="796" customFormat="1" ht="21" customHeight="1" x14ac:dyDescent="0.2">
      <c r="A1544" s="797">
        <v>291</v>
      </c>
      <c r="B1544" s="798" t="s">
        <v>169</v>
      </c>
      <c r="C1544" s="795">
        <v>8000</v>
      </c>
      <c r="D1544" s="795">
        <v>-3547.68</v>
      </c>
      <c r="E1544" s="795">
        <v>4452.32</v>
      </c>
      <c r="F1544" s="1081">
        <v>4452.32</v>
      </c>
      <c r="G1544" s="795">
        <v>4452.32</v>
      </c>
      <c r="H1544" s="795">
        <v>0</v>
      </c>
    </row>
    <row r="1545" spans="1:8" s="796" customFormat="1" ht="21" customHeight="1" x14ac:dyDescent="0.2">
      <c r="A1545" s="797">
        <v>29101</v>
      </c>
      <c r="B1545" s="798" t="s">
        <v>121</v>
      </c>
      <c r="C1545" s="795">
        <v>8000</v>
      </c>
      <c r="D1545" s="795">
        <v>-3547.68</v>
      </c>
      <c r="E1545" s="795">
        <v>4452.32</v>
      </c>
      <c r="F1545" s="1081">
        <v>4452.32</v>
      </c>
      <c r="G1545" s="795">
        <v>4452.32</v>
      </c>
      <c r="H1545" s="795">
        <v>0</v>
      </c>
    </row>
    <row r="1546" spans="1:8" s="796" customFormat="1" ht="21" customHeight="1" x14ac:dyDescent="0.2">
      <c r="A1546" s="797">
        <v>292</v>
      </c>
      <c r="B1546" s="798" t="s">
        <v>1549</v>
      </c>
      <c r="C1546" s="795">
        <v>20000</v>
      </c>
      <c r="D1546" s="795">
        <v>-9015.27</v>
      </c>
      <c r="E1546" s="795">
        <v>10984.73</v>
      </c>
      <c r="F1546" s="1081">
        <v>10984.73</v>
      </c>
      <c r="G1546" s="795">
        <v>10984.73</v>
      </c>
      <c r="H1546" s="795">
        <v>0</v>
      </c>
    </row>
    <row r="1547" spans="1:8" s="796" customFormat="1" ht="21" customHeight="1" x14ac:dyDescent="0.2">
      <c r="A1547" s="797">
        <v>29201</v>
      </c>
      <c r="B1547" s="798" t="s">
        <v>1550</v>
      </c>
      <c r="C1547" s="795">
        <v>20000</v>
      </c>
      <c r="D1547" s="795">
        <v>-9015.27</v>
      </c>
      <c r="E1547" s="795">
        <v>10984.73</v>
      </c>
      <c r="F1547" s="1081">
        <v>10984.73</v>
      </c>
      <c r="G1547" s="795">
        <v>10984.73</v>
      </c>
      <c r="H1547" s="795">
        <v>0</v>
      </c>
    </row>
    <row r="1548" spans="1:8" s="796" customFormat="1" ht="21" customHeight="1" x14ac:dyDescent="0.2">
      <c r="A1548" s="797">
        <v>294</v>
      </c>
      <c r="B1548" s="798" t="s">
        <v>1552</v>
      </c>
      <c r="C1548" s="795">
        <v>20000</v>
      </c>
      <c r="D1548" s="795">
        <v>-14330.4</v>
      </c>
      <c r="E1548" s="795">
        <v>5669.6</v>
      </c>
      <c r="F1548" s="1081">
        <v>5669.6</v>
      </c>
      <c r="G1548" s="795">
        <v>5669.6</v>
      </c>
      <c r="H1548" s="795">
        <v>0</v>
      </c>
    </row>
    <row r="1549" spans="1:8" s="796" customFormat="1" ht="21" customHeight="1" x14ac:dyDescent="0.2">
      <c r="A1549" s="797">
        <v>29401</v>
      </c>
      <c r="B1549" s="798" t="s">
        <v>1550</v>
      </c>
      <c r="C1549" s="795">
        <v>20000</v>
      </c>
      <c r="D1549" s="795">
        <v>-14330.4</v>
      </c>
      <c r="E1549" s="795">
        <v>5669.6</v>
      </c>
      <c r="F1549" s="1081">
        <v>5669.6</v>
      </c>
      <c r="G1549" s="795">
        <v>5669.6</v>
      </c>
      <c r="H1549" s="795">
        <v>0</v>
      </c>
    </row>
    <row r="1550" spans="1:8" s="796" customFormat="1" ht="21" customHeight="1" x14ac:dyDescent="0.2">
      <c r="A1550" s="797">
        <v>296</v>
      </c>
      <c r="B1550" s="798" t="s">
        <v>1553</v>
      </c>
      <c r="C1550" s="795">
        <v>36200</v>
      </c>
      <c r="D1550" s="795">
        <v>-4978.8100000000004</v>
      </c>
      <c r="E1550" s="795">
        <v>31221.19</v>
      </c>
      <c r="F1550" s="1081">
        <v>31221.19</v>
      </c>
      <c r="G1550" s="795">
        <v>28436.03</v>
      </c>
      <c r="H1550" s="795">
        <v>0</v>
      </c>
    </row>
    <row r="1551" spans="1:8" s="796" customFormat="1" ht="21" customHeight="1" x14ac:dyDescent="0.2">
      <c r="A1551" s="797">
        <v>29601</v>
      </c>
      <c r="B1551" s="798" t="s">
        <v>1550</v>
      </c>
      <c r="C1551" s="795">
        <v>36200</v>
      </c>
      <c r="D1551" s="795">
        <v>-4978.8100000000004</v>
      </c>
      <c r="E1551" s="795">
        <v>31221.19</v>
      </c>
      <c r="F1551" s="1081">
        <v>31221.19</v>
      </c>
      <c r="G1551" s="795">
        <v>28436.03</v>
      </c>
      <c r="H1551" s="795">
        <v>0</v>
      </c>
    </row>
    <row r="1552" spans="1:8" s="789" customFormat="1" ht="21" customHeight="1" x14ac:dyDescent="0.2">
      <c r="A1552" s="790">
        <v>3000</v>
      </c>
      <c r="B1552" s="791" t="s">
        <v>163</v>
      </c>
      <c r="C1552" s="792">
        <v>1288095.3599999999</v>
      </c>
      <c r="D1552" s="792">
        <v>-164854.04</v>
      </c>
      <c r="E1552" s="792">
        <v>1123241.3199999998</v>
      </c>
      <c r="F1552" s="1080">
        <v>1130853.74</v>
      </c>
      <c r="G1552" s="792">
        <v>782340.07000000007</v>
      </c>
      <c r="H1552" s="792">
        <v>-7612.4200000001583</v>
      </c>
    </row>
    <row r="1553" spans="1:8" s="796" customFormat="1" ht="21" customHeight="1" x14ac:dyDescent="0.2">
      <c r="A1553" s="797">
        <v>3100</v>
      </c>
      <c r="B1553" s="798" t="s">
        <v>1556</v>
      </c>
      <c r="C1553" s="795">
        <v>301000</v>
      </c>
      <c r="D1553" s="795">
        <v>-26576.27</v>
      </c>
      <c r="E1553" s="795">
        <v>274423.73</v>
      </c>
      <c r="F1553" s="1081">
        <v>282467.57</v>
      </c>
      <c r="G1553" s="795">
        <v>230585.11000000002</v>
      </c>
      <c r="H1553" s="795">
        <v>-8043.8400000000256</v>
      </c>
    </row>
    <row r="1554" spans="1:8" s="796" customFormat="1" ht="21" customHeight="1" x14ac:dyDescent="0.2">
      <c r="A1554" s="797">
        <v>311</v>
      </c>
      <c r="B1554" s="798" t="s">
        <v>170</v>
      </c>
      <c r="C1554" s="795">
        <v>175000</v>
      </c>
      <c r="D1554" s="795">
        <v>6151.8</v>
      </c>
      <c r="E1554" s="795">
        <v>181151.8</v>
      </c>
      <c r="F1554" s="1081">
        <v>189195.64</v>
      </c>
      <c r="G1554" s="795">
        <v>168807.14</v>
      </c>
      <c r="H1554" s="795">
        <v>-8043.8400000000256</v>
      </c>
    </row>
    <row r="1555" spans="1:8" s="796" customFormat="1" ht="21" customHeight="1" x14ac:dyDescent="0.2">
      <c r="A1555" s="797">
        <v>31101</v>
      </c>
      <c r="B1555" s="798" t="s">
        <v>1557</v>
      </c>
      <c r="C1555" s="795">
        <v>175000</v>
      </c>
      <c r="D1555" s="795">
        <v>6151.8</v>
      </c>
      <c r="E1555" s="795">
        <v>181151.8</v>
      </c>
      <c r="F1555" s="1081">
        <v>189195.64</v>
      </c>
      <c r="G1555" s="795">
        <v>168807.14</v>
      </c>
      <c r="H1555" s="795">
        <v>-8043.8400000000256</v>
      </c>
    </row>
    <row r="1556" spans="1:8" s="796" customFormat="1" ht="21" customHeight="1" x14ac:dyDescent="0.2">
      <c r="A1556" s="797">
        <v>314</v>
      </c>
      <c r="B1556" s="798" t="s">
        <v>171</v>
      </c>
      <c r="C1556" s="795">
        <v>120000</v>
      </c>
      <c r="D1556" s="795">
        <v>-26728.07</v>
      </c>
      <c r="E1556" s="795">
        <v>93271.93</v>
      </c>
      <c r="F1556" s="1081">
        <v>93271.93</v>
      </c>
      <c r="G1556" s="795">
        <v>61777.97</v>
      </c>
      <c r="H1556" s="795">
        <v>0</v>
      </c>
    </row>
    <row r="1557" spans="1:8" s="796" customFormat="1" ht="21" customHeight="1" x14ac:dyDescent="0.2">
      <c r="A1557" s="797">
        <v>31401</v>
      </c>
      <c r="B1557" s="798" t="s">
        <v>1558</v>
      </c>
      <c r="C1557" s="795">
        <v>120000</v>
      </c>
      <c r="D1557" s="795">
        <v>-26728.07</v>
      </c>
      <c r="E1557" s="795">
        <v>93271.93</v>
      </c>
      <c r="F1557" s="1081">
        <v>93271.93</v>
      </c>
      <c r="G1557" s="795">
        <v>61777.97</v>
      </c>
      <c r="H1557" s="795">
        <v>0</v>
      </c>
    </row>
    <row r="1558" spans="1:8" s="796" customFormat="1" ht="21" customHeight="1" x14ac:dyDescent="0.2">
      <c r="A1558" s="797">
        <v>317</v>
      </c>
      <c r="B1558" s="798" t="s">
        <v>1560</v>
      </c>
      <c r="C1558" s="795">
        <v>6000</v>
      </c>
      <c r="D1558" s="795">
        <v>-6000</v>
      </c>
      <c r="E1558" s="795">
        <v>0</v>
      </c>
      <c r="F1558" s="1081">
        <v>0</v>
      </c>
      <c r="G1558" s="795">
        <v>0</v>
      </c>
      <c r="H1558" s="795">
        <v>0</v>
      </c>
    </row>
    <row r="1559" spans="1:8" s="796" customFormat="1" ht="21" customHeight="1" x14ac:dyDescent="0.2">
      <c r="A1559" s="797">
        <v>31701</v>
      </c>
      <c r="B1559" s="798" t="s">
        <v>1561</v>
      </c>
      <c r="C1559" s="795">
        <v>6000</v>
      </c>
      <c r="D1559" s="795">
        <v>-6000</v>
      </c>
      <c r="E1559" s="795">
        <v>0</v>
      </c>
      <c r="F1559" s="1081">
        <v>0</v>
      </c>
      <c r="G1559" s="795">
        <v>0</v>
      </c>
      <c r="H1559" s="795">
        <v>0</v>
      </c>
    </row>
    <row r="1560" spans="1:8" s="796" customFormat="1" ht="21" customHeight="1" x14ac:dyDescent="0.2">
      <c r="A1560" s="797">
        <v>3200</v>
      </c>
      <c r="B1560" s="798" t="s">
        <v>1562</v>
      </c>
      <c r="C1560" s="795">
        <v>276312</v>
      </c>
      <c r="D1560" s="795">
        <v>-232127.99</v>
      </c>
      <c r="E1560" s="795">
        <v>44184.01</v>
      </c>
      <c r="F1560" s="1081">
        <v>44184.01</v>
      </c>
      <c r="G1560" s="795">
        <v>16460.009999999998</v>
      </c>
      <c r="H1560" s="795">
        <v>0</v>
      </c>
    </row>
    <row r="1561" spans="1:8" s="796" customFormat="1" ht="21" customHeight="1" x14ac:dyDescent="0.2">
      <c r="A1561" s="797">
        <v>322</v>
      </c>
      <c r="B1561" s="798" t="s">
        <v>175</v>
      </c>
      <c r="C1561" s="795">
        <v>257520</v>
      </c>
      <c r="D1561" s="795">
        <v>-236060</v>
      </c>
      <c r="E1561" s="795">
        <v>21460</v>
      </c>
      <c r="F1561" s="1081">
        <v>21460</v>
      </c>
      <c r="G1561" s="795">
        <v>0</v>
      </c>
      <c r="H1561" s="795">
        <v>0</v>
      </c>
    </row>
    <row r="1562" spans="1:8" s="796" customFormat="1" ht="21" customHeight="1" x14ac:dyDescent="0.2">
      <c r="A1562" s="797">
        <v>32201</v>
      </c>
      <c r="B1562" s="798" t="s">
        <v>124</v>
      </c>
      <c r="C1562" s="795">
        <v>257520</v>
      </c>
      <c r="D1562" s="795">
        <v>-236060</v>
      </c>
      <c r="E1562" s="795">
        <v>21460</v>
      </c>
      <c r="F1562" s="1081">
        <v>21460</v>
      </c>
      <c r="G1562" s="795">
        <v>0</v>
      </c>
      <c r="H1562" s="795">
        <v>0</v>
      </c>
    </row>
    <row r="1563" spans="1:8" s="796" customFormat="1" ht="21" customHeight="1" x14ac:dyDescent="0.2">
      <c r="A1563" s="797">
        <v>323</v>
      </c>
      <c r="B1563" s="798" t="s">
        <v>1563</v>
      </c>
      <c r="C1563" s="795">
        <v>18792</v>
      </c>
      <c r="D1563" s="795">
        <v>3132</v>
      </c>
      <c r="E1563" s="795">
        <v>21924</v>
      </c>
      <c r="F1563" s="1081">
        <v>21924</v>
      </c>
      <c r="G1563" s="795">
        <v>15660</v>
      </c>
      <c r="H1563" s="795">
        <v>0</v>
      </c>
    </row>
    <row r="1564" spans="1:8" s="796" customFormat="1" ht="21" customHeight="1" x14ac:dyDescent="0.2">
      <c r="A1564" s="797">
        <v>32301</v>
      </c>
      <c r="B1564" s="798" t="s">
        <v>1564</v>
      </c>
      <c r="C1564" s="795">
        <v>18792</v>
      </c>
      <c r="D1564" s="795">
        <v>3132</v>
      </c>
      <c r="E1564" s="795">
        <v>21924</v>
      </c>
      <c r="F1564" s="1081">
        <v>21924</v>
      </c>
      <c r="G1564" s="795">
        <v>15660</v>
      </c>
      <c r="H1564" s="795">
        <v>0</v>
      </c>
    </row>
    <row r="1565" spans="1:8" s="796" customFormat="1" ht="21" customHeight="1" x14ac:dyDescent="0.2">
      <c r="A1565" s="797">
        <v>325</v>
      </c>
      <c r="B1565" s="798" t="s">
        <v>1565</v>
      </c>
      <c r="C1565" s="795">
        <v>0</v>
      </c>
      <c r="D1565" s="795">
        <v>800.01</v>
      </c>
      <c r="E1565" s="795">
        <v>800.01</v>
      </c>
      <c r="F1565" s="1081">
        <v>800.01</v>
      </c>
      <c r="G1565" s="795">
        <v>800.01</v>
      </c>
      <c r="H1565" s="795">
        <v>0</v>
      </c>
    </row>
    <row r="1566" spans="1:8" s="796" customFormat="1" ht="21" customHeight="1" x14ac:dyDescent="0.2">
      <c r="A1566" s="797">
        <v>32501</v>
      </c>
      <c r="B1566" s="798" t="s">
        <v>1566</v>
      </c>
      <c r="C1566" s="795">
        <v>0</v>
      </c>
      <c r="D1566" s="795">
        <v>800.01</v>
      </c>
      <c r="E1566" s="795">
        <v>800.01</v>
      </c>
      <c r="F1566" s="1081">
        <v>800.01</v>
      </c>
      <c r="G1566" s="795">
        <v>800.01</v>
      </c>
      <c r="H1566" s="795">
        <v>0</v>
      </c>
    </row>
    <row r="1567" spans="1:8" s="796" customFormat="1" ht="21" customHeight="1" x14ac:dyDescent="0.2">
      <c r="A1567" s="797">
        <v>3300</v>
      </c>
      <c r="B1567" s="798" t="s">
        <v>1569</v>
      </c>
      <c r="C1567" s="795">
        <v>12000</v>
      </c>
      <c r="D1567" s="795">
        <v>47072</v>
      </c>
      <c r="E1567" s="795">
        <v>59072</v>
      </c>
      <c r="F1567" s="1081">
        <v>59072</v>
      </c>
      <c r="G1567" s="795">
        <v>31668</v>
      </c>
      <c r="H1567" s="795">
        <v>0</v>
      </c>
    </row>
    <row r="1568" spans="1:8" s="796" customFormat="1" ht="21" customHeight="1" x14ac:dyDescent="0.2">
      <c r="A1568" s="797">
        <v>331</v>
      </c>
      <c r="B1568" s="798" t="s">
        <v>1570</v>
      </c>
      <c r="C1568" s="795">
        <v>0</v>
      </c>
      <c r="D1568" s="795">
        <v>13572</v>
      </c>
      <c r="E1568" s="795">
        <v>13572</v>
      </c>
      <c r="F1568" s="1081">
        <v>13572</v>
      </c>
      <c r="G1568" s="795">
        <v>13572</v>
      </c>
      <c r="H1568" s="795">
        <v>0</v>
      </c>
    </row>
    <row r="1569" spans="1:8" s="796" customFormat="1" ht="21" customHeight="1" x14ac:dyDescent="0.2">
      <c r="A1569" s="797">
        <v>33101</v>
      </c>
      <c r="B1569" s="798" t="s">
        <v>1571</v>
      </c>
      <c r="C1569" s="795">
        <v>0</v>
      </c>
      <c r="D1569" s="795">
        <v>13572</v>
      </c>
      <c r="E1569" s="795">
        <v>13572</v>
      </c>
      <c r="F1569" s="1081">
        <v>13572</v>
      </c>
      <c r="G1569" s="795">
        <v>13572</v>
      </c>
      <c r="H1569" s="795">
        <v>0</v>
      </c>
    </row>
    <row r="1570" spans="1:8" s="796" customFormat="1" ht="21" customHeight="1" x14ac:dyDescent="0.2">
      <c r="A1570" s="797">
        <v>333</v>
      </c>
      <c r="B1570" s="798" t="s">
        <v>1572</v>
      </c>
      <c r="C1570" s="795">
        <v>12000</v>
      </c>
      <c r="D1570" s="795">
        <v>15404</v>
      </c>
      <c r="E1570" s="795">
        <v>27404</v>
      </c>
      <c r="F1570" s="1081">
        <v>27404</v>
      </c>
      <c r="G1570" s="795">
        <v>0</v>
      </c>
      <c r="H1570" s="795">
        <v>0</v>
      </c>
    </row>
    <row r="1571" spans="1:8" s="796" customFormat="1" ht="21" customHeight="1" x14ac:dyDescent="0.2">
      <c r="A1571" s="797">
        <v>33301</v>
      </c>
      <c r="B1571" s="798" t="s">
        <v>1573</v>
      </c>
      <c r="C1571" s="795">
        <v>12000</v>
      </c>
      <c r="D1571" s="795">
        <v>15404</v>
      </c>
      <c r="E1571" s="795">
        <v>27404</v>
      </c>
      <c r="F1571" s="1081">
        <v>27404</v>
      </c>
      <c r="G1571" s="795">
        <v>0</v>
      </c>
      <c r="H1571" s="795">
        <v>0</v>
      </c>
    </row>
    <row r="1572" spans="1:8" s="796" customFormat="1" ht="21" customHeight="1" x14ac:dyDescent="0.2">
      <c r="A1572" s="797">
        <v>334</v>
      </c>
      <c r="B1572" s="798" t="s">
        <v>176</v>
      </c>
      <c r="C1572" s="795">
        <v>0</v>
      </c>
      <c r="D1572" s="795">
        <v>18096</v>
      </c>
      <c r="E1572" s="795">
        <v>18096</v>
      </c>
      <c r="F1572" s="1081">
        <v>18096</v>
      </c>
      <c r="G1572" s="795">
        <v>18096</v>
      </c>
      <c r="H1572" s="795">
        <v>0</v>
      </c>
    </row>
    <row r="1573" spans="1:8" s="796" customFormat="1" ht="21" customHeight="1" x14ac:dyDescent="0.2">
      <c r="A1573" s="797">
        <v>33401</v>
      </c>
      <c r="B1573" s="798" t="s">
        <v>1576</v>
      </c>
      <c r="C1573" s="795">
        <v>0</v>
      </c>
      <c r="D1573" s="795">
        <v>18096</v>
      </c>
      <c r="E1573" s="795">
        <v>18096</v>
      </c>
      <c r="F1573" s="1081">
        <v>18096</v>
      </c>
      <c r="G1573" s="795">
        <v>18096</v>
      </c>
      <c r="H1573" s="795">
        <v>0</v>
      </c>
    </row>
    <row r="1574" spans="1:8" s="796" customFormat="1" ht="21" customHeight="1" x14ac:dyDescent="0.2">
      <c r="A1574" s="797">
        <v>3400</v>
      </c>
      <c r="B1574" s="798" t="s">
        <v>1582</v>
      </c>
      <c r="C1574" s="795">
        <v>12000</v>
      </c>
      <c r="D1574" s="795">
        <v>-11913.1</v>
      </c>
      <c r="E1574" s="795">
        <v>86.899999999999636</v>
      </c>
      <c r="F1574" s="1081">
        <v>86.9</v>
      </c>
      <c r="G1574" s="795">
        <v>86.9</v>
      </c>
      <c r="H1574" s="795">
        <v>-3.694822225952521E-13</v>
      </c>
    </row>
    <row r="1575" spans="1:8" s="796" customFormat="1" ht="21" customHeight="1" x14ac:dyDescent="0.2">
      <c r="A1575" s="797">
        <v>347</v>
      </c>
      <c r="B1575" s="798" t="s">
        <v>179</v>
      </c>
      <c r="C1575" s="795">
        <v>12000</v>
      </c>
      <c r="D1575" s="795">
        <v>-11913.1</v>
      </c>
      <c r="E1575" s="795">
        <v>86.899999999999636</v>
      </c>
      <c r="F1575" s="1081">
        <v>86.9</v>
      </c>
      <c r="G1575" s="795">
        <v>86.9</v>
      </c>
      <c r="H1575" s="795">
        <v>-3.694822225952521E-13</v>
      </c>
    </row>
    <row r="1576" spans="1:8" s="796" customFormat="1" ht="21" customHeight="1" x14ac:dyDescent="0.2">
      <c r="A1576" s="797">
        <v>34701</v>
      </c>
      <c r="B1576" s="798" t="s">
        <v>113</v>
      </c>
      <c r="C1576" s="795">
        <v>12000</v>
      </c>
      <c r="D1576" s="795">
        <v>-11913.1</v>
      </c>
      <c r="E1576" s="795">
        <v>86.899999999999636</v>
      </c>
      <c r="F1576" s="1081">
        <v>86.9</v>
      </c>
      <c r="G1576" s="795">
        <v>86.9</v>
      </c>
      <c r="H1576" s="795">
        <v>-3.694822225952521E-13</v>
      </c>
    </row>
    <row r="1577" spans="1:8" s="796" customFormat="1" ht="21" customHeight="1" x14ac:dyDescent="0.2">
      <c r="A1577" s="797">
        <v>3500</v>
      </c>
      <c r="B1577" s="798" t="s">
        <v>1585</v>
      </c>
      <c r="C1577" s="795">
        <v>76000</v>
      </c>
      <c r="D1577" s="795">
        <v>-31347.989999999998</v>
      </c>
      <c r="E1577" s="795">
        <v>44652.01</v>
      </c>
      <c r="F1577" s="1081">
        <v>44652.01</v>
      </c>
      <c r="G1577" s="795">
        <v>44652.01</v>
      </c>
      <c r="H1577" s="795">
        <v>0</v>
      </c>
    </row>
    <row r="1578" spans="1:8" s="796" customFormat="1" ht="21" customHeight="1" x14ac:dyDescent="0.2">
      <c r="A1578" s="797">
        <v>351</v>
      </c>
      <c r="B1578" s="798" t="s">
        <v>1586</v>
      </c>
      <c r="C1578" s="795">
        <v>10000</v>
      </c>
      <c r="D1578" s="795">
        <v>17017.79</v>
      </c>
      <c r="E1578" s="795">
        <v>27017.79</v>
      </c>
      <c r="F1578" s="1081">
        <v>27017.79</v>
      </c>
      <c r="G1578" s="795">
        <v>27017.79</v>
      </c>
      <c r="H1578" s="795">
        <v>0</v>
      </c>
    </row>
    <row r="1579" spans="1:8" s="796" customFormat="1" ht="21" customHeight="1" x14ac:dyDescent="0.2">
      <c r="A1579" s="797">
        <v>35101</v>
      </c>
      <c r="B1579" s="798" t="s">
        <v>1587</v>
      </c>
      <c r="C1579" s="795">
        <v>10000</v>
      </c>
      <c r="D1579" s="795">
        <v>17017.79</v>
      </c>
      <c r="E1579" s="795">
        <v>27017.79</v>
      </c>
      <c r="F1579" s="1081">
        <v>27017.79</v>
      </c>
      <c r="G1579" s="795">
        <v>27017.79</v>
      </c>
      <c r="H1579" s="795">
        <v>0</v>
      </c>
    </row>
    <row r="1580" spans="1:8" s="796" customFormat="1" ht="21" customHeight="1" x14ac:dyDescent="0.2">
      <c r="A1580" s="797">
        <v>352</v>
      </c>
      <c r="B1580" s="798" t="s">
        <v>1590</v>
      </c>
      <c r="C1580" s="795">
        <v>35400</v>
      </c>
      <c r="D1580" s="795">
        <v>-32099.21</v>
      </c>
      <c r="E1580" s="795">
        <v>3300.7900000000009</v>
      </c>
      <c r="F1580" s="1081">
        <v>3300.79</v>
      </c>
      <c r="G1580" s="795">
        <v>3300.79</v>
      </c>
      <c r="H1580" s="795">
        <v>0</v>
      </c>
    </row>
    <row r="1581" spans="1:8" s="796" customFormat="1" ht="21" customHeight="1" x14ac:dyDescent="0.2">
      <c r="A1581" s="797">
        <v>35201</v>
      </c>
      <c r="B1581" s="798" t="s">
        <v>1587</v>
      </c>
      <c r="C1581" s="795">
        <v>35400</v>
      </c>
      <c r="D1581" s="795">
        <v>-32099.21</v>
      </c>
      <c r="E1581" s="795">
        <v>3300.7900000000009</v>
      </c>
      <c r="F1581" s="1081">
        <v>3300.79</v>
      </c>
      <c r="G1581" s="795">
        <v>3300.79</v>
      </c>
      <c r="H1581" s="795">
        <v>0</v>
      </c>
    </row>
    <row r="1582" spans="1:8" s="796" customFormat="1" ht="21" customHeight="1" x14ac:dyDescent="0.2">
      <c r="A1582" s="797">
        <v>353</v>
      </c>
      <c r="B1582" s="798" t="s">
        <v>1591</v>
      </c>
      <c r="C1582" s="795">
        <v>0</v>
      </c>
      <c r="D1582" s="795">
        <v>250</v>
      </c>
      <c r="E1582" s="795">
        <v>250</v>
      </c>
      <c r="F1582" s="1081">
        <v>250</v>
      </c>
      <c r="G1582" s="795">
        <v>250</v>
      </c>
      <c r="H1582" s="795">
        <v>0</v>
      </c>
    </row>
    <row r="1583" spans="1:8" s="796" customFormat="1" ht="21" customHeight="1" x14ac:dyDescent="0.2">
      <c r="A1583" s="797">
        <v>35302</v>
      </c>
      <c r="B1583" s="798" t="s">
        <v>1587</v>
      </c>
      <c r="C1583" s="795">
        <v>0</v>
      </c>
      <c r="D1583" s="795">
        <v>250</v>
      </c>
      <c r="E1583" s="795">
        <v>250</v>
      </c>
      <c r="F1583" s="1081">
        <v>250</v>
      </c>
      <c r="G1583" s="795">
        <v>250</v>
      </c>
      <c r="H1583" s="795">
        <v>0</v>
      </c>
    </row>
    <row r="1584" spans="1:8" s="796" customFormat="1" ht="21" customHeight="1" x14ac:dyDescent="0.2">
      <c r="A1584" s="797">
        <v>355</v>
      </c>
      <c r="B1584" s="798" t="s">
        <v>1592</v>
      </c>
      <c r="C1584" s="795">
        <v>29400</v>
      </c>
      <c r="D1584" s="795">
        <v>-18216.57</v>
      </c>
      <c r="E1584" s="795">
        <v>11183.43</v>
      </c>
      <c r="F1584" s="1081">
        <v>11183.43</v>
      </c>
      <c r="G1584" s="795">
        <v>11183.43</v>
      </c>
      <c r="H1584" s="795">
        <v>0</v>
      </c>
    </row>
    <row r="1585" spans="1:8" s="796" customFormat="1" ht="21" customHeight="1" x14ac:dyDescent="0.2">
      <c r="A1585" s="797">
        <v>35501</v>
      </c>
      <c r="B1585" s="798" t="s">
        <v>1587</v>
      </c>
      <c r="C1585" s="795">
        <v>29400</v>
      </c>
      <c r="D1585" s="795">
        <v>-18216.57</v>
      </c>
      <c r="E1585" s="795">
        <v>11183.43</v>
      </c>
      <c r="F1585" s="1081">
        <v>11183.43</v>
      </c>
      <c r="G1585" s="795">
        <v>11183.43</v>
      </c>
      <c r="H1585" s="795">
        <v>0</v>
      </c>
    </row>
    <row r="1586" spans="1:8" s="796" customFormat="1" ht="21" customHeight="1" x14ac:dyDescent="0.2">
      <c r="A1586" s="797">
        <v>359</v>
      </c>
      <c r="B1586" s="798" t="s">
        <v>1596</v>
      </c>
      <c r="C1586" s="795">
        <v>1200</v>
      </c>
      <c r="D1586" s="795">
        <v>1700</v>
      </c>
      <c r="E1586" s="795">
        <v>2900</v>
      </c>
      <c r="F1586" s="1081">
        <v>2900</v>
      </c>
      <c r="G1586" s="795">
        <v>2900</v>
      </c>
      <c r="H1586" s="795">
        <v>0</v>
      </c>
    </row>
    <row r="1587" spans="1:8" s="796" customFormat="1" ht="21" customHeight="1" x14ac:dyDescent="0.2">
      <c r="A1587" s="797">
        <v>35901</v>
      </c>
      <c r="B1587" s="798" t="s">
        <v>1597</v>
      </c>
      <c r="C1587" s="795">
        <v>1200</v>
      </c>
      <c r="D1587" s="795">
        <v>1700</v>
      </c>
      <c r="E1587" s="795">
        <v>2900</v>
      </c>
      <c r="F1587" s="1081">
        <v>2900</v>
      </c>
      <c r="G1587" s="795">
        <v>2900</v>
      </c>
      <c r="H1587" s="795">
        <v>0</v>
      </c>
    </row>
    <row r="1588" spans="1:8" s="796" customFormat="1" ht="21" customHeight="1" x14ac:dyDescent="0.2">
      <c r="A1588" s="797">
        <v>3700</v>
      </c>
      <c r="B1588" s="798" t="s">
        <v>1607</v>
      </c>
      <c r="C1588" s="795">
        <v>86000</v>
      </c>
      <c r="D1588" s="795">
        <v>-21150.160000000003</v>
      </c>
      <c r="E1588" s="795">
        <v>64849.84</v>
      </c>
      <c r="F1588" s="1081">
        <v>64418.42</v>
      </c>
      <c r="G1588" s="795">
        <v>55328.4</v>
      </c>
      <c r="H1588" s="795">
        <v>431.41999999999825</v>
      </c>
    </row>
    <row r="1589" spans="1:8" s="796" customFormat="1" ht="21" customHeight="1" x14ac:dyDescent="0.2">
      <c r="A1589" s="797">
        <v>371</v>
      </c>
      <c r="B1589" s="798" t="s">
        <v>252</v>
      </c>
      <c r="C1589" s="795">
        <v>10000</v>
      </c>
      <c r="D1589" s="795">
        <v>-3898.01</v>
      </c>
      <c r="E1589" s="795">
        <v>6101.99</v>
      </c>
      <c r="F1589" s="1081">
        <v>6101.99</v>
      </c>
      <c r="G1589" s="795">
        <v>0</v>
      </c>
      <c r="H1589" s="795">
        <v>0</v>
      </c>
    </row>
    <row r="1590" spans="1:8" s="796" customFormat="1" ht="21" customHeight="1" x14ac:dyDescent="0.2">
      <c r="A1590" s="797">
        <v>37101</v>
      </c>
      <c r="B1590" s="798" t="s">
        <v>1608</v>
      </c>
      <c r="C1590" s="795">
        <v>10000</v>
      </c>
      <c r="D1590" s="795">
        <v>-3898.01</v>
      </c>
      <c r="E1590" s="795">
        <v>6101.99</v>
      </c>
      <c r="F1590" s="1081">
        <v>6101.99</v>
      </c>
      <c r="G1590" s="795">
        <v>0</v>
      </c>
      <c r="H1590" s="795">
        <v>0</v>
      </c>
    </row>
    <row r="1591" spans="1:8" s="796" customFormat="1" ht="21" customHeight="1" x14ac:dyDescent="0.2">
      <c r="A1591" s="797">
        <v>375</v>
      </c>
      <c r="B1591" s="798" t="s">
        <v>1610</v>
      </c>
      <c r="C1591" s="795">
        <v>76000</v>
      </c>
      <c r="D1591" s="795">
        <v>-17252.150000000001</v>
      </c>
      <c r="E1591" s="795">
        <v>58747.85</v>
      </c>
      <c r="F1591" s="1081">
        <v>58316.43</v>
      </c>
      <c r="G1591" s="795">
        <v>55328.4</v>
      </c>
      <c r="H1591" s="795">
        <v>431.41999999999825</v>
      </c>
    </row>
    <row r="1592" spans="1:8" s="796" customFormat="1" ht="21" customHeight="1" x14ac:dyDescent="0.2">
      <c r="A1592" s="797">
        <v>37501</v>
      </c>
      <c r="B1592" s="798" t="s">
        <v>1611</v>
      </c>
      <c r="C1592" s="795">
        <v>41000</v>
      </c>
      <c r="D1592" s="795">
        <v>-15192.15</v>
      </c>
      <c r="E1592" s="795">
        <v>25807.85</v>
      </c>
      <c r="F1592" s="1081">
        <v>25647.85</v>
      </c>
      <c r="G1592" s="795">
        <v>22659.82</v>
      </c>
      <c r="H1592" s="795">
        <v>160</v>
      </c>
    </row>
    <row r="1593" spans="1:8" s="796" customFormat="1" ht="21" customHeight="1" x14ac:dyDescent="0.2">
      <c r="A1593" s="797">
        <v>37502</v>
      </c>
      <c r="B1593" s="798" t="s">
        <v>254</v>
      </c>
      <c r="C1593" s="795">
        <v>35000</v>
      </c>
      <c r="D1593" s="795">
        <v>-2060</v>
      </c>
      <c r="E1593" s="795">
        <v>32940</v>
      </c>
      <c r="F1593" s="1081">
        <v>32668.58</v>
      </c>
      <c r="G1593" s="795">
        <v>32668.58</v>
      </c>
      <c r="H1593" s="795">
        <v>271.41999999999825</v>
      </c>
    </row>
    <row r="1594" spans="1:8" s="796" customFormat="1" ht="21" customHeight="1" x14ac:dyDescent="0.2">
      <c r="A1594" s="797">
        <v>3800</v>
      </c>
      <c r="B1594" s="798" t="s">
        <v>1613</v>
      </c>
      <c r="C1594" s="795">
        <v>86000</v>
      </c>
      <c r="D1594" s="795">
        <v>-24771.63</v>
      </c>
      <c r="E1594" s="795">
        <v>61228.369999999995</v>
      </c>
      <c r="F1594" s="1081">
        <v>61228.37</v>
      </c>
      <c r="G1594" s="795">
        <v>60028</v>
      </c>
      <c r="H1594" s="795">
        <v>0</v>
      </c>
    </row>
    <row r="1595" spans="1:8" s="796" customFormat="1" ht="21" customHeight="1" x14ac:dyDescent="0.2">
      <c r="A1595" s="797">
        <v>381</v>
      </c>
      <c r="B1595" s="798" t="s">
        <v>298</v>
      </c>
      <c r="C1595" s="795">
        <v>86000</v>
      </c>
      <c r="D1595" s="795">
        <v>-24771.63</v>
      </c>
      <c r="E1595" s="795">
        <v>61228.369999999995</v>
      </c>
      <c r="F1595" s="1081">
        <v>61228.37</v>
      </c>
      <c r="G1595" s="795">
        <v>60028</v>
      </c>
      <c r="H1595" s="795">
        <v>0</v>
      </c>
    </row>
    <row r="1596" spans="1:8" s="796" customFormat="1" ht="21" customHeight="1" x14ac:dyDescent="0.2">
      <c r="A1596" s="797">
        <v>38101</v>
      </c>
      <c r="B1596" s="798" t="s">
        <v>299</v>
      </c>
      <c r="C1596" s="795">
        <v>86000</v>
      </c>
      <c r="D1596" s="795">
        <v>-24771.63</v>
      </c>
      <c r="E1596" s="795">
        <v>61228.369999999995</v>
      </c>
      <c r="F1596" s="1081">
        <v>61228.37</v>
      </c>
      <c r="G1596" s="795">
        <v>60028</v>
      </c>
      <c r="H1596" s="795">
        <v>0</v>
      </c>
    </row>
    <row r="1597" spans="1:8" s="796" customFormat="1" ht="21" customHeight="1" x14ac:dyDescent="0.2">
      <c r="A1597" s="797">
        <v>3900</v>
      </c>
      <c r="B1597" s="798" t="s">
        <v>77</v>
      </c>
      <c r="C1597" s="795">
        <v>438783.36</v>
      </c>
      <c r="D1597" s="795">
        <v>135961.1</v>
      </c>
      <c r="E1597" s="795">
        <v>574744.46</v>
      </c>
      <c r="F1597" s="1081">
        <v>574744.46</v>
      </c>
      <c r="G1597" s="795">
        <v>343531.63999999996</v>
      </c>
      <c r="H1597" s="795">
        <v>0</v>
      </c>
    </row>
    <row r="1598" spans="1:8" s="796" customFormat="1" ht="21" customHeight="1" x14ac:dyDescent="0.2">
      <c r="A1598" s="797">
        <v>391</v>
      </c>
      <c r="B1598" s="798" t="s">
        <v>1617</v>
      </c>
      <c r="C1598" s="795">
        <v>30000</v>
      </c>
      <c r="D1598" s="795">
        <v>76789.070000000007</v>
      </c>
      <c r="E1598" s="795">
        <v>106789.07</v>
      </c>
      <c r="F1598" s="1081">
        <v>106789.07</v>
      </c>
      <c r="G1598" s="795">
        <v>16712.349999999999</v>
      </c>
      <c r="H1598" s="795">
        <v>0</v>
      </c>
    </row>
    <row r="1599" spans="1:8" s="796" customFormat="1" ht="21" customHeight="1" x14ac:dyDescent="0.2">
      <c r="A1599" s="797">
        <v>39101</v>
      </c>
      <c r="B1599" s="798" t="s">
        <v>1618</v>
      </c>
      <c r="C1599" s="795">
        <v>30000</v>
      </c>
      <c r="D1599" s="795">
        <v>76789.070000000007</v>
      </c>
      <c r="E1599" s="795">
        <v>106789.07</v>
      </c>
      <c r="F1599" s="1081">
        <v>106789.07</v>
      </c>
      <c r="G1599" s="795">
        <v>16712.349999999999</v>
      </c>
      <c r="H1599" s="795">
        <v>0</v>
      </c>
    </row>
    <row r="1600" spans="1:8" s="796" customFormat="1" ht="21" customHeight="1" x14ac:dyDescent="0.2">
      <c r="A1600" s="797">
        <v>392</v>
      </c>
      <c r="B1600" s="798" t="s">
        <v>1619</v>
      </c>
      <c r="C1600" s="795">
        <v>0</v>
      </c>
      <c r="D1600" s="795">
        <v>858</v>
      </c>
      <c r="E1600" s="795">
        <v>858</v>
      </c>
      <c r="F1600" s="1081">
        <v>858</v>
      </c>
      <c r="G1600" s="795">
        <v>858</v>
      </c>
      <c r="H1600" s="795">
        <v>0</v>
      </c>
    </row>
    <row r="1601" spans="1:8" s="796" customFormat="1" ht="21" customHeight="1" x14ac:dyDescent="0.2">
      <c r="A1601" s="797">
        <v>39201</v>
      </c>
      <c r="B1601" s="798" t="s">
        <v>81</v>
      </c>
      <c r="C1601" s="795">
        <v>0</v>
      </c>
      <c r="D1601" s="795">
        <v>858</v>
      </c>
      <c r="E1601" s="795">
        <v>858</v>
      </c>
      <c r="F1601" s="1081">
        <v>858</v>
      </c>
      <c r="G1601" s="795">
        <v>858</v>
      </c>
      <c r="H1601" s="795">
        <v>0</v>
      </c>
    </row>
    <row r="1602" spans="1:8" s="796" customFormat="1" ht="21" customHeight="1" x14ac:dyDescent="0.2">
      <c r="A1602" s="797">
        <v>399</v>
      </c>
      <c r="B1602" s="798" t="s">
        <v>77</v>
      </c>
      <c r="C1602" s="795">
        <v>408783.35999999999</v>
      </c>
      <c r="D1602" s="795">
        <v>58314.03</v>
      </c>
      <c r="E1602" s="795">
        <v>467097.39</v>
      </c>
      <c r="F1602" s="1081">
        <v>467097.39</v>
      </c>
      <c r="G1602" s="795">
        <v>325961.28999999998</v>
      </c>
      <c r="H1602" s="795">
        <v>0</v>
      </c>
    </row>
    <row r="1603" spans="1:8" s="796" customFormat="1" ht="21" customHeight="1" x14ac:dyDescent="0.2">
      <c r="A1603" s="797">
        <v>39901</v>
      </c>
      <c r="B1603" s="798" t="s">
        <v>82</v>
      </c>
      <c r="C1603" s="795">
        <v>408783.35999999999</v>
      </c>
      <c r="D1603" s="795">
        <v>58314.03</v>
      </c>
      <c r="E1603" s="795">
        <v>467097.39</v>
      </c>
      <c r="F1603" s="1081">
        <v>467097.39</v>
      </c>
      <c r="G1603" s="795">
        <v>325961.28999999998</v>
      </c>
      <c r="H1603" s="795">
        <v>0</v>
      </c>
    </row>
    <row r="1604" spans="1:8" s="789" customFormat="1" ht="21" customHeight="1" x14ac:dyDescent="0.2">
      <c r="A1604" s="790">
        <v>4000</v>
      </c>
      <c r="B1604" s="791" t="s">
        <v>243</v>
      </c>
      <c r="C1604" s="792">
        <v>33121944.199999999</v>
      </c>
      <c r="D1604" s="792">
        <v>557038.16000000108</v>
      </c>
      <c r="E1604" s="792">
        <v>33678982.359999999</v>
      </c>
      <c r="F1604" s="1080">
        <v>33678982.359999999</v>
      </c>
      <c r="G1604" s="792">
        <v>33459448.650000002</v>
      </c>
      <c r="H1604" s="792">
        <v>0</v>
      </c>
    </row>
    <row r="1605" spans="1:8" s="796" customFormat="1" ht="21" customHeight="1" x14ac:dyDescent="0.2">
      <c r="A1605" s="797">
        <v>4400</v>
      </c>
      <c r="B1605" s="798" t="s">
        <v>310</v>
      </c>
      <c r="C1605" s="795">
        <v>132466.20000000001</v>
      </c>
      <c r="D1605" s="795">
        <v>285926.78999999998</v>
      </c>
      <c r="E1605" s="795">
        <v>418392.99</v>
      </c>
      <c r="F1605" s="1081">
        <v>418392.99</v>
      </c>
      <c r="G1605" s="795">
        <v>198859.28</v>
      </c>
      <c r="H1605" s="795">
        <v>0</v>
      </c>
    </row>
    <row r="1606" spans="1:8" s="796" customFormat="1" ht="21" customHeight="1" x14ac:dyDescent="0.2">
      <c r="A1606" s="797">
        <v>442</v>
      </c>
      <c r="B1606" s="798" t="s">
        <v>1626</v>
      </c>
      <c r="C1606" s="795">
        <v>132466.20000000001</v>
      </c>
      <c r="D1606" s="795">
        <v>285926.78999999998</v>
      </c>
      <c r="E1606" s="795">
        <v>418392.99</v>
      </c>
      <c r="F1606" s="1081">
        <v>418392.99</v>
      </c>
      <c r="G1606" s="795">
        <v>198859.28</v>
      </c>
      <c r="H1606" s="795">
        <v>0</v>
      </c>
    </row>
    <row r="1607" spans="1:8" s="796" customFormat="1" ht="21" customHeight="1" x14ac:dyDescent="0.2">
      <c r="A1607" s="797">
        <v>44201</v>
      </c>
      <c r="B1607" s="798" t="s">
        <v>219</v>
      </c>
      <c r="C1607" s="795">
        <v>86443.199999999997</v>
      </c>
      <c r="D1607" s="795">
        <v>267333.5</v>
      </c>
      <c r="E1607" s="795">
        <v>353776.7</v>
      </c>
      <c r="F1607" s="1081">
        <v>353776.7</v>
      </c>
      <c r="G1607" s="795">
        <v>198859.28</v>
      </c>
      <c r="H1607" s="795">
        <v>0</v>
      </c>
    </row>
    <row r="1608" spans="1:8" s="796" customFormat="1" ht="21" customHeight="1" x14ac:dyDescent="0.2">
      <c r="A1608" s="797">
        <v>44204</v>
      </c>
      <c r="B1608" s="798" t="s">
        <v>220</v>
      </c>
      <c r="C1608" s="795">
        <v>46023</v>
      </c>
      <c r="D1608" s="795">
        <v>18593.29</v>
      </c>
      <c r="E1608" s="795">
        <v>64616.29</v>
      </c>
      <c r="F1608" s="1081">
        <v>64616.29</v>
      </c>
      <c r="G1608" s="795">
        <v>0</v>
      </c>
      <c r="H1608" s="795">
        <v>0</v>
      </c>
    </row>
    <row r="1609" spans="1:8" s="796" customFormat="1" ht="21" customHeight="1" x14ac:dyDescent="0.2">
      <c r="A1609" s="797">
        <v>4500</v>
      </c>
      <c r="B1609" s="798" t="s">
        <v>183</v>
      </c>
      <c r="C1609" s="795">
        <v>32989478</v>
      </c>
      <c r="D1609" s="795">
        <v>271111.37000000104</v>
      </c>
      <c r="E1609" s="795">
        <v>33260589.370000001</v>
      </c>
      <c r="F1609" s="1081">
        <v>33260589.370000001</v>
      </c>
      <c r="G1609" s="795">
        <v>33260589.370000001</v>
      </c>
      <c r="H1609" s="795">
        <v>0</v>
      </c>
    </row>
    <row r="1610" spans="1:8" s="796" customFormat="1" ht="21" customHeight="1" x14ac:dyDescent="0.2">
      <c r="A1610" s="797">
        <v>451</v>
      </c>
      <c r="B1610" s="798" t="s">
        <v>89</v>
      </c>
      <c r="C1610" s="795">
        <v>14211808</v>
      </c>
      <c r="D1610" s="795">
        <v>9471872.9600000009</v>
      </c>
      <c r="E1610" s="795">
        <v>23683680.960000001</v>
      </c>
      <c r="F1610" s="1081">
        <v>23683680.960000001</v>
      </c>
      <c r="G1610" s="795">
        <v>23683680.960000001</v>
      </c>
      <c r="H1610" s="795">
        <v>0</v>
      </c>
    </row>
    <row r="1611" spans="1:8" s="796" customFormat="1" ht="21" customHeight="1" x14ac:dyDescent="0.2">
      <c r="A1611" s="797">
        <v>45101</v>
      </c>
      <c r="B1611" s="798" t="s">
        <v>222</v>
      </c>
      <c r="C1611" s="795">
        <v>7719903</v>
      </c>
      <c r="D1611" s="795">
        <v>9471872.9600000009</v>
      </c>
      <c r="E1611" s="795">
        <v>17191775.960000001</v>
      </c>
      <c r="F1611" s="1081">
        <v>17191775.960000001</v>
      </c>
      <c r="G1611" s="795">
        <v>17191775.960000001</v>
      </c>
      <c r="H1611" s="795">
        <v>0</v>
      </c>
    </row>
    <row r="1612" spans="1:8" s="796" customFormat="1" ht="21" customHeight="1" x14ac:dyDescent="0.2">
      <c r="A1612" s="797">
        <v>45102</v>
      </c>
      <c r="B1612" s="798" t="s">
        <v>1630</v>
      </c>
      <c r="C1612" s="795">
        <v>6491905</v>
      </c>
      <c r="D1612" s="795">
        <v>0</v>
      </c>
      <c r="E1612" s="795">
        <v>6491905</v>
      </c>
      <c r="F1612" s="1081">
        <v>6491905</v>
      </c>
      <c r="G1612" s="795">
        <v>6491905</v>
      </c>
      <c r="H1612" s="795">
        <v>0</v>
      </c>
    </row>
    <row r="1613" spans="1:8" s="796" customFormat="1" ht="21" customHeight="1" x14ac:dyDescent="0.2">
      <c r="A1613" s="797">
        <v>452</v>
      </c>
      <c r="B1613" s="798" t="s">
        <v>90</v>
      </c>
      <c r="C1613" s="795">
        <v>18777670</v>
      </c>
      <c r="D1613" s="795">
        <v>-9200761.5899999999</v>
      </c>
      <c r="E1613" s="795">
        <v>9576908.4100000001</v>
      </c>
      <c r="F1613" s="1081">
        <v>9576908.4100000001</v>
      </c>
      <c r="G1613" s="795">
        <v>9576908.4100000001</v>
      </c>
      <c r="H1613" s="795">
        <v>0</v>
      </c>
    </row>
    <row r="1614" spans="1:8" s="796" customFormat="1" ht="21" customHeight="1" x14ac:dyDescent="0.2">
      <c r="A1614" s="797">
        <v>45201</v>
      </c>
      <c r="B1614" s="798" t="s">
        <v>1631</v>
      </c>
      <c r="C1614" s="795">
        <v>18777670</v>
      </c>
      <c r="D1614" s="795">
        <v>-9200761.5899999999</v>
      </c>
      <c r="E1614" s="795">
        <v>9576908.4100000001</v>
      </c>
      <c r="F1614" s="1081">
        <v>9576908.4100000001</v>
      </c>
      <c r="G1614" s="795">
        <v>9576908.4100000001</v>
      </c>
      <c r="H1614" s="795">
        <v>0</v>
      </c>
    </row>
    <row r="1615" spans="1:8" s="789" customFormat="1" ht="21" customHeight="1" x14ac:dyDescent="0.2">
      <c r="A1615" s="790">
        <v>5000</v>
      </c>
      <c r="B1615" s="791" t="s">
        <v>244</v>
      </c>
      <c r="C1615" s="792">
        <v>626206.25</v>
      </c>
      <c r="D1615" s="792">
        <v>-75000.25</v>
      </c>
      <c r="E1615" s="792">
        <v>551206</v>
      </c>
      <c r="F1615" s="1080">
        <v>459337.4</v>
      </c>
      <c r="G1615" s="792">
        <v>367469.92</v>
      </c>
      <c r="H1615" s="792">
        <v>91868.599999999977</v>
      </c>
    </row>
    <row r="1616" spans="1:8" s="796" customFormat="1" ht="21" customHeight="1" x14ac:dyDescent="0.2">
      <c r="A1616" s="797">
        <v>5100</v>
      </c>
      <c r="B1616" s="798" t="s">
        <v>64</v>
      </c>
      <c r="C1616" s="795">
        <v>5000</v>
      </c>
      <c r="D1616" s="795">
        <v>-5000</v>
      </c>
      <c r="E1616" s="795">
        <v>0</v>
      </c>
      <c r="F1616" s="1081">
        <v>0</v>
      </c>
      <c r="G1616" s="795">
        <v>0</v>
      </c>
      <c r="H1616" s="795">
        <v>0</v>
      </c>
    </row>
    <row r="1617" spans="1:8" s="796" customFormat="1" ht="21" customHeight="1" x14ac:dyDescent="0.2">
      <c r="A1617" s="797">
        <v>515</v>
      </c>
      <c r="B1617" s="798" t="s">
        <v>1634</v>
      </c>
      <c r="C1617" s="795">
        <v>5000</v>
      </c>
      <c r="D1617" s="795">
        <v>-5000</v>
      </c>
      <c r="E1617" s="795">
        <v>0</v>
      </c>
      <c r="F1617" s="1081">
        <v>0</v>
      </c>
      <c r="G1617" s="795">
        <v>0</v>
      </c>
      <c r="H1617" s="795">
        <v>0</v>
      </c>
    </row>
    <row r="1618" spans="1:8" s="796" customFormat="1" ht="21" customHeight="1" x14ac:dyDescent="0.2">
      <c r="A1618" s="797">
        <v>51502</v>
      </c>
      <c r="B1618" s="798" t="s">
        <v>1636</v>
      </c>
      <c r="C1618" s="795">
        <v>5000</v>
      </c>
      <c r="D1618" s="795">
        <v>-5000</v>
      </c>
      <c r="E1618" s="795">
        <v>0</v>
      </c>
      <c r="F1618" s="1081">
        <v>0</v>
      </c>
      <c r="G1618" s="795">
        <v>0</v>
      </c>
      <c r="H1618" s="795">
        <v>0</v>
      </c>
    </row>
    <row r="1619" spans="1:8" s="796" customFormat="1" ht="21" customHeight="1" x14ac:dyDescent="0.2">
      <c r="A1619" s="797">
        <v>5600</v>
      </c>
      <c r="B1619" s="798" t="s">
        <v>35</v>
      </c>
      <c r="C1619" s="795">
        <v>60000</v>
      </c>
      <c r="D1619" s="795">
        <v>-60000</v>
      </c>
      <c r="E1619" s="795">
        <v>0</v>
      </c>
      <c r="F1619" s="1081">
        <v>0</v>
      </c>
      <c r="G1619" s="795">
        <v>0</v>
      </c>
      <c r="H1619" s="795">
        <v>0</v>
      </c>
    </row>
    <row r="1620" spans="1:8" s="796" customFormat="1" ht="21" customHeight="1" x14ac:dyDescent="0.2">
      <c r="A1620" s="797">
        <v>565</v>
      </c>
      <c r="B1620" s="798" t="s">
        <v>1644</v>
      </c>
      <c r="C1620" s="795">
        <v>25000</v>
      </c>
      <c r="D1620" s="795">
        <v>-25000</v>
      </c>
      <c r="E1620" s="795">
        <v>0</v>
      </c>
      <c r="F1620" s="1081">
        <v>0</v>
      </c>
      <c r="G1620" s="795">
        <v>0</v>
      </c>
      <c r="H1620" s="795">
        <v>0</v>
      </c>
    </row>
    <row r="1621" spans="1:8" s="796" customFormat="1" ht="21" customHeight="1" x14ac:dyDescent="0.2">
      <c r="A1621" s="797">
        <v>56501</v>
      </c>
      <c r="B1621" s="798" t="s">
        <v>1645</v>
      </c>
      <c r="C1621" s="795">
        <v>25000</v>
      </c>
      <c r="D1621" s="795">
        <v>-25000</v>
      </c>
      <c r="E1621" s="795">
        <v>0</v>
      </c>
      <c r="F1621" s="1081">
        <v>0</v>
      </c>
      <c r="G1621" s="795">
        <v>0</v>
      </c>
      <c r="H1621" s="795">
        <v>0</v>
      </c>
    </row>
    <row r="1622" spans="1:8" s="796" customFormat="1" ht="21" customHeight="1" x14ac:dyDescent="0.2">
      <c r="A1622" s="797">
        <v>567</v>
      </c>
      <c r="B1622" s="798" t="s">
        <v>260</v>
      </c>
      <c r="C1622" s="795">
        <v>35000</v>
      </c>
      <c r="D1622" s="795">
        <v>-35000</v>
      </c>
      <c r="E1622" s="795">
        <v>0</v>
      </c>
      <c r="F1622" s="1081">
        <v>0</v>
      </c>
      <c r="G1622" s="795">
        <v>0</v>
      </c>
      <c r="H1622" s="795">
        <v>0</v>
      </c>
    </row>
    <row r="1623" spans="1:8" s="796" customFormat="1" ht="21" customHeight="1" x14ac:dyDescent="0.2">
      <c r="A1623" s="797">
        <v>56701</v>
      </c>
      <c r="B1623" s="798" t="s">
        <v>224</v>
      </c>
      <c r="C1623" s="795">
        <v>15000</v>
      </c>
      <c r="D1623" s="795">
        <v>-15000</v>
      </c>
      <c r="E1623" s="795">
        <v>0</v>
      </c>
      <c r="F1623" s="1081">
        <v>0</v>
      </c>
      <c r="G1623" s="795">
        <v>0</v>
      </c>
      <c r="H1623" s="795">
        <v>0</v>
      </c>
    </row>
    <row r="1624" spans="1:8" s="796" customFormat="1" ht="21" customHeight="1" x14ac:dyDescent="0.2">
      <c r="A1624" s="797">
        <v>56702</v>
      </c>
      <c r="B1624" s="798" t="s">
        <v>1646</v>
      </c>
      <c r="C1624" s="795">
        <v>20000</v>
      </c>
      <c r="D1624" s="795">
        <v>-20000</v>
      </c>
      <c r="E1624" s="795">
        <v>0</v>
      </c>
      <c r="F1624" s="1081">
        <v>0</v>
      </c>
      <c r="G1624" s="795">
        <v>0</v>
      </c>
      <c r="H1624" s="795">
        <v>0</v>
      </c>
    </row>
    <row r="1625" spans="1:8" s="796" customFormat="1" ht="21" customHeight="1" x14ac:dyDescent="0.2">
      <c r="A1625" s="797">
        <v>5900</v>
      </c>
      <c r="B1625" s="798" t="s">
        <v>1649</v>
      </c>
      <c r="C1625" s="795">
        <v>561206.25</v>
      </c>
      <c r="D1625" s="795">
        <v>-10000.249999999993</v>
      </c>
      <c r="E1625" s="795">
        <v>551206</v>
      </c>
      <c r="F1625" s="1081">
        <v>459337.4</v>
      </c>
      <c r="G1625" s="795">
        <v>367469.92</v>
      </c>
      <c r="H1625" s="795">
        <v>91868.599999999977</v>
      </c>
    </row>
    <row r="1626" spans="1:8" s="796" customFormat="1" ht="21" customHeight="1" x14ac:dyDescent="0.2">
      <c r="A1626" s="797">
        <v>591</v>
      </c>
      <c r="B1626" s="798" t="s">
        <v>262</v>
      </c>
      <c r="C1626" s="795">
        <v>551206.25</v>
      </c>
      <c r="D1626" s="795">
        <v>-0.24999999999272399</v>
      </c>
      <c r="E1626" s="795">
        <v>551206</v>
      </c>
      <c r="F1626" s="1081">
        <v>459337.4</v>
      </c>
      <c r="G1626" s="795">
        <v>367469.92</v>
      </c>
      <c r="H1626" s="795">
        <v>91868.599999999977</v>
      </c>
    </row>
    <row r="1627" spans="1:8" s="796" customFormat="1" ht="21" customHeight="1" x14ac:dyDescent="0.2">
      <c r="A1627" s="797">
        <v>59101</v>
      </c>
      <c r="B1627" s="798" t="s">
        <v>225</v>
      </c>
      <c r="C1627" s="795">
        <v>551206.25</v>
      </c>
      <c r="D1627" s="795">
        <v>-0.24999999999272399</v>
      </c>
      <c r="E1627" s="795">
        <v>551206</v>
      </c>
      <c r="F1627" s="1081">
        <v>459337.4</v>
      </c>
      <c r="G1627" s="795">
        <v>367469.92</v>
      </c>
      <c r="H1627" s="795">
        <v>91868.599999999977</v>
      </c>
    </row>
    <row r="1628" spans="1:8" s="796" customFormat="1" ht="21" customHeight="1" x14ac:dyDescent="0.2">
      <c r="A1628" s="797">
        <v>597</v>
      </c>
      <c r="B1628" s="798" t="s">
        <v>1650</v>
      </c>
      <c r="C1628" s="795">
        <v>10000</v>
      </c>
      <c r="D1628" s="795">
        <v>-10000</v>
      </c>
      <c r="E1628" s="795">
        <v>0</v>
      </c>
      <c r="F1628" s="1081">
        <v>0</v>
      </c>
      <c r="G1628" s="795">
        <v>0</v>
      </c>
      <c r="H1628" s="795">
        <v>0</v>
      </c>
    </row>
    <row r="1629" spans="1:8" s="796" customFormat="1" ht="21" customHeight="1" x14ac:dyDescent="0.2">
      <c r="A1629" s="797">
        <v>59701</v>
      </c>
      <c r="B1629" s="798" t="s">
        <v>645</v>
      </c>
      <c r="C1629" s="795">
        <v>10000</v>
      </c>
      <c r="D1629" s="795">
        <v>-10000</v>
      </c>
      <c r="E1629" s="795">
        <v>0</v>
      </c>
      <c r="F1629" s="1081">
        <v>0</v>
      </c>
      <c r="G1629" s="795">
        <v>0</v>
      </c>
      <c r="H1629" s="795">
        <v>0</v>
      </c>
    </row>
    <row r="1630" spans="1:8" s="796" customFormat="1" ht="21" customHeight="1" x14ac:dyDescent="0.2">
      <c r="A1630" s="799"/>
      <c r="B1630" s="800" t="s">
        <v>1672</v>
      </c>
      <c r="C1630" s="801">
        <v>45575475.93</v>
      </c>
      <c r="D1630" s="801">
        <v>4998475.8300000019</v>
      </c>
      <c r="E1630" s="801">
        <v>50573951.759999998</v>
      </c>
      <c r="F1630" s="1079">
        <v>50489371.139999993</v>
      </c>
      <c r="G1630" s="801">
        <v>47199574.690000005</v>
      </c>
      <c r="H1630" s="801">
        <v>84580.620000004768</v>
      </c>
    </row>
    <row r="1631" spans="1:8" s="789" customFormat="1" ht="21" customHeight="1" x14ac:dyDescent="0.2">
      <c r="A1631" s="786"/>
      <c r="B1631" s="787" t="s">
        <v>1700</v>
      </c>
      <c r="C1631" s="788">
        <v>685715570.15999985</v>
      </c>
      <c r="D1631" s="788">
        <v>-65466869.430000007</v>
      </c>
      <c r="E1631" s="788">
        <v>620248701.23000002</v>
      </c>
      <c r="F1631" s="1079">
        <v>629159007.83999991</v>
      </c>
      <c r="G1631" s="788">
        <v>557687922.22000003</v>
      </c>
      <c r="H1631" s="788">
        <v>-8910306.6099998951</v>
      </c>
    </row>
    <row r="1633" spans="1:8" ht="12.75" customHeight="1" x14ac:dyDescent="0.2">
      <c r="A1633" s="831" t="s">
        <v>561</v>
      </c>
      <c r="B1633" s="831"/>
      <c r="C1633" s="831"/>
      <c r="D1633" s="831"/>
      <c r="E1633" s="831"/>
      <c r="F1633" s="1082"/>
      <c r="G1633" s="831"/>
      <c r="H1633" s="831"/>
    </row>
    <row r="1634" spans="1:8" ht="12.75" customHeight="1" x14ac:dyDescent="0.2">
      <c r="A1634" s="831"/>
      <c r="B1634" s="831"/>
      <c r="C1634" s="831"/>
      <c r="D1634" s="831"/>
      <c r="E1634" s="831"/>
      <c r="F1634" s="1082"/>
      <c r="G1634" s="831"/>
      <c r="H1634" s="831"/>
    </row>
    <row r="1635" spans="1:8" ht="15.75" x14ac:dyDescent="0.25">
      <c r="A1635" s="3"/>
      <c r="B1635" s="3"/>
      <c r="C1635" s="3"/>
      <c r="D1635" s="17"/>
      <c r="E1635" s="157"/>
      <c r="F1635" s="1083"/>
      <c r="H1635" s="3"/>
    </row>
    <row r="1636" spans="1:8" ht="15.75" x14ac:dyDescent="0.25">
      <c r="A1636" s="3"/>
      <c r="B1636" s="3"/>
      <c r="C1636" s="3"/>
      <c r="D1636" s="17"/>
      <c r="E1636" s="157"/>
      <c r="F1636" s="1083"/>
      <c r="H1636" s="3"/>
    </row>
    <row r="1637" spans="1:8" x14ac:dyDescent="0.2">
      <c r="A1637" s="3"/>
      <c r="B1637" s="3"/>
      <c r="C1637" s="17"/>
      <c r="D1637" s="17"/>
      <c r="E1637" s="17"/>
      <c r="F1637" s="1084"/>
      <c r="G1637" s="17"/>
      <c r="H1637" s="17"/>
    </row>
    <row r="1638" spans="1:8" ht="15.75" x14ac:dyDescent="0.25">
      <c r="A1638" s="3"/>
      <c r="B1638" s="3"/>
      <c r="C1638" s="3"/>
      <c r="D1638" s="17"/>
      <c r="E1638" s="157"/>
      <c r="F1638" s="1083"/>
      <c r="H1638" s="3"/>
    </row>
    <row r="1639" spans="1:8" ht="15.75" x14ac:dyDescent="0.25">
      <c r="A1639" s="3"/>
      <c r="B1639" s="3"/>
      <c r="C1639" s="3"/>
      <c r="D1639" s="17"/>
      <c r="E1639" s="157"/>
      <c r="F1639" s="1083"/>
      <c r="H1639" s="3"/>
    </row>
    <row r="1640" spans="1:8" ht="15.75" x14ac:dyDescent="0.25">
      <c r="A1640" s="3"/>
      <c r="B1640" s="3"/>
      <c r="C1640" s="3"/>
      <c r="D1640" s="3"/>
      <c r="E1640" s="157"/>
      <c r="F1640" s="1083"/>
      <c r="H1640" s="3"/>
    </row>
    <row r="1641" spans="1:8" x14ac:dyDescent="0.2">
      <c r="A1641" s="3"/>
      <c r="B1641" s="3"/>
      <c r="C1641" s="3"/>
      <c r="D1641" s="3"/>
      <c r="E1641" s="88"/>
      <c r="F1641" s="1085"/>
      <c r="H1641" s="3"/>
    </row>
    <row r="1642" spans="1:8" x14ac:dyDescent="0.2">
      <c r="A1642" s="3"/>
      <c r="B1642" s="3"/>
      <c r="C1642" s="3"/>
      <c r="D1642" s="3"/>
      <c r="E1642" s="88"/>
      <c r="F1642" s="1085"/>
      <c r="H1642" s="3"/>
    </row>
    <row r="1643" spans="1:8" ht="15.75" x14ac:dyDescent="0.25">
      <c r="A1643" s="830" t="s">
        <v>575</v>
      </c>
      <c r="B1643" s="830"/>
      <c r="C1643" s="830"/>
      <c r="D1643" s="1071"/>
      <c r="E1643" s="828" t="s">
        <v>1098</v>
      </c>
      <c r="F1643" s="1086"/>
      <c r="G1643" s="828"/>
      <c r="H1643" s="828"/>
    </row>
    <row r="1644" spans="1:8" ht="15.75" x14ac:dyDescent="0.25">
      <c r="A1644" s="830" t="s">
        <v>265</v>
      </c>
      <c r="B1644" s="830"/>
      <c r="C1644" s="830"/>
      <c r="D1644" s="1071"/>
      <c r="E1644" s="829" t="s">
        <v>266</v>
      </c>
      <c r="F1644" s="1086"/>
      <c r="G1644" s="829"/>
      <c r="H1644" s="829"/>
    </row>
  </sheetData>
  <printOptions horizontalCentered="1"/>
  <pageMargins left="0.51181102362204722" right="0.51181102362204722" top="0.55118110236220474" bottom="0.55118110236220474" header="0.31496062992125984" footer="0.31496062992125984"/>
  <pageSetup scale="70" orientation="landscape" r:id="rId1"/>
  <headerFooter>
    <oddFooter>Página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32"/>
  <sheetViews>
    <sheetView workbookViewId="0">
      <selection activeCell="A4" sqref="A4:I4"/>
    </sheetView>
  </sheetViews>
  <sheetFormatPr baseColWidth="10" defaultRowHeight="12.75" x14ac:dyDescent="0.2"/>
  <cols>
    <col min="1" max="1" width="9.140625" style="802" customWidth="1"/>
    <col min="2" max="2" width="39.5703125" style="802" customWidth="1"/>
    <col min="3" max="3" width="16.42578125" style="782" customWidth="1"/>
    <col min="4" max="4" width="15.42578125" style="782" customWidth="1"/>
    <col min="5" max="5" width="16.85546875" style="782" customWidth="1"/>
    <col min="6" max="10" width="16.42578125" style="782" customWidth="1"/>
    <col min="11" max="11" width="14.140625" style="782" customWidth="1"/>
    <col min="12" max="12" width="11.5703125" style="782" bestFit="1" customWidth="1"/>
    <col min="13" max="16384" width="11.42578125" style="802"/>
  </cols>
  <sheetData>
    <row r="1" spans="1:12" ht="18.75" x14ac:dyDescent="0.2">
      <c r="A1" s="1224" t="s">
        <v>1099</v>
      </c>
      <c r="B1" s="1224"/>
      <c r="C1" s="1224"/>
      <c r="D1" s="1224"/>
      <c r="E1" s="1224"/>
      <c r="F1" s="1224"/>
      <c r="G1" s="1224"/>
      <c r="H1" s="1224"/>
      <c r="I1" s="1224"/>
    </row>
    <row r="2" spans="1:12" ht="15.75" x14ac:dyDescent="0.2">
      <c r="A2" s="1225" t="s">
        <v>1332</v>
      </c>
      <c r="B2" s="1225"/>
      <c r="C2" s="1225"/>
      <c r="D2" s="1225"/>
      <c r="E2" s="1225"/>
      <c r="F2" s="1225"/>
      <c r="G2" s="1225"/>
      <c r="H2" s="1225"/>
      <c r="I2" s="1225"/>
    </row>
    <row r="3" spans="1:12" ht="15.75" x14ac:dyDescent="0.2">
      <c r="A3" s="1225" t="s">
        <v>1333</v>
      </c>
      <c r="B3" s="1225"/>
      <c r="C3" s="1225"/>
      <c r="D3" s="1225"/>
      <c r="E3" s="1225"/>
      <c r="F3" s="1225"/>
      <c r="G3" s="1225"/>
      <c r="H3" s="1225"/>
      <c r="I3" s="1225"/>
    </row>
    <row r="4" spans="1:12" ht="15.75" x14ac:dyDescent="0.2">
      <c r="A4" s="1226" t="s">
        <v>1100</v>
      </c>
      <c r="B4" s="1226"/>
      <c r="C4" s="1226"/>
      <c r="D4" s="1226"/>
      <c r="E4" s="1226"/>
      <c r="F4" s="1226"/>
      <c r="G4" s="1226"/>
      <c r="H4" s="1226"/>
      <c r="I4" s="1226"/>
    </row>
    <row r="5" spans="1:12" ht="15.75" x14ac:dyDescent="0.2">
      <c r="A5" s="1226" t="s">
        <v>180</v>
      </c>
      <c r="B5" s="1226"/>
      <c r="C5" s="1226"/>
      <c r="D5" s="1226"/>
      <c r="E5" s="1226"/>
      <c r="F5" s="1226"/>
      <c r="G5" s="1226"/>
      <c r="H5" s="1226"/>
      <c r="I5" s="1226"/>
    </row>
    <row r="6" spans="1:12" ht="15.75" x14ac:dyDescent="0.2">
      <c r="A6" s="783"/>
      <c r="B6" s="783"/>
      <c r="C6" s="783"/>
      <c r="D6" s="783"/>
      <c r="E6" s="783"/>
      <c r="F6" s="783"/>
      <c r="G6" s="783"/>
      <c r="H6" s="783"/>
      <c r="I6" s="336" t="s">
        <v>1334</v>
      </c>
    </row>
    <row r="7" spans="1:12" ht="15" x14ac:dyDescent="0.2">
      <c r="A7" s="1222" t="s">
        <v>208</v>
      </c>
      <c r="B7" s="1222" t="s">
        <v>52</v>
      </c>
      <c r="C7" s="803" t="s">
        <v>29</v>
      </c>
      <c r="D7" s="804"/>
      <c r="E7" s="804"/>
      <c r="F7" s="804"/>
      <c r="G7" s="804"/>
      <c r="H7" s="804"/>
      <c r="I7" s="804"/>
      <c r="J7" s="804"/>
      <c r="K7" s="805"/>
    </row>
    <row r="8" spans="1:12" ht="15" x14ac:dyDescent="0.2">
      <c r="A8" s="1222"/>
      <c r="B8" s="1222"/>
      <c r="C8" s="806"/>
      <c r="D8" s="1223"/>
      <c r="E8" s="1223"/>
      <c r="F8" s="807"/>
      <c r="G8" s="808"/>
      <c r="H8" s="808"/>
      <c r="I8" s="808"/>
      <c r="J8" s="808"/>
      <c r="K8" s="784"/>
    </row>
    <row r="9" spans="1:12" ht="15" x14ac:dyDescent="0.2">
      <c r="A9" s="1222"/>
      <c r="B9" s="1222"/>
      <c r="C9" s="785" t="s">
        <v>1024</v>
      </c>
      <c r="D9" s="785" t="s">
        <v>1070</v>
      </c>
      <c r="E9" s="785" t="s">
        <v>1335</v>
      </c>
      <c r="F9" s="809" t="s">
        <v>14</v>
      </c>
      <c r="G9" s="808" t="s">
        <v>1029</v>
      </c>
      <c r="H9" s="808" t="s">
        <v>627</v>
      </c>
      <c r="I9" s="808" t="s">
        <v>1030</v>
      </c>
      <c r="J9" s="808" t="s">
        <v>1025</v>
      </c>
      <c r="K9" s="810" t="s">
        <v>1336</v>
      </c>
    </row>
    <row r="10" spans="1:12" s="789" customFormat="1" ht="27" customHeight="1" x14ac:dyDescent="0.2">
      <c r="A10" s="786" t="s">
        <v>1688</v>
      </c>
      <c r="B10" s="787"/>
      <c r="C10" s="788"/>
      <c r="D10" s="788"/>
      <c r="E10" s="788"/>
      <c r="F10" s="788"/>
      <c r="G10" s="788"/>
      <c r="H10" s="788"/>
      <c r="I10" s="788"/>
      <c r="J10" s="788"/>
      <c r="K10" s="788"/>
      <c r="L10" s="811"/>
    </row>
    <row r="11" spans="1:12" s="789" customFormat="1" ht="23.25" customHeight="1" x14ac:dyDescent="0.2">
      <c r="A11" s="790">
        <v>1000</v>
      </c>
      <c r="B11" s="791" t="s">
        <v>92</v>
      </c>
      <c r="C11" s="792">
        <v>6195423.4399999995</v>
      </c>
      <c r="D11" s="792">
        <v>2685.6</v>
      </c>
      <c r="E11" s="792">
        <v>448130.1399999999</v>
      </c>
      <c r="F11" s="792">
        <v>5749978.9000000004</v>
      </c>
      <c r="G11" s="792">
        <v>5749978.9000000004</v>
      </c>
      <c r="H11" s="792">
        <v>5749978.9000000004</v>
      </c>
      <c r="I11" s="792">
        <v>5374484.2399999993</v>
      </c>
      <c r="J11" s="792">
        <v>5374484.2399999993</v>
      </c>
      <c r="K11" s="792">
        <v>0</v>
      </c>
      <c r="L11" s="812">
        <v>34645144.359999992</v>
      </c>
    </row>
    <row r="12" spans="1:12" s="796" customFormat="1" ht="23.25" customHeight="1" x14ac:dyDescent="0.2">
      <c r="A12" s="793">
        <v>1100</v>
      </c>
      <c r="B12" s="794" t="s">
        <v>1491</v>
      </c>
      <c r="C12" s="795">
        <v>4814600</v>
      </c>
      <c r="D12" s="795">
        <v>98.7</v>
      </c>
      <c r="E12" s="795">
        <v>122661.01</v>
      </c>
      <c r="F12" s="795">
        <v>4692037.6900000004</v>
      </c>
      <c r="G12" s="795">
        <v>4692037.6900000004</v>
      </c>
      <c r="H12" s="795">
        <v>4692037.6900000004</v>
      </c>
      <c r="I12" s="795">
        <v>4513426.8099999996</v>
      </c>
      <c r="J12" s="795">
        <v>4513426.8099999996</v>
      </c>
      <c r="K12" s="795">
        <v>0</v>
      </c>
      <c r="L12" s="813">
        <v>0</v>
      </c>
    </row>
    <row r="13" spans="1:12" s="796" customFormat="1" ht="23.25" customHeight="1" x14ac:dyDescent="0.2">
      <c r="A13" s="797">
        <v>111</v>
      </c>
      <c r="B13" s="798" t="s">
        <v>282</v>
      </c>
      <c r="C13" s="795">
        <v>4074462</v>
      </c>
      <c r="D13" s="795">
        <v>98.7</v>
      </c>
      <c r="E13" s="795">
        <v>0</v>
      </c>
      <c r="F13" s="795">
        <v>4074560.7</v>
      </c>
      <c r="G13" s="795">
        <v>4074560.7</v>
      </c>
      <c r="H13" s="795">
        <v>4074560.7</v>
      </c>
      <c r="I13" s="795">
        <v>3895949.82</v>
      </c>
      <c r="J13" s="795">
        <v>3895949.82</v>
      </c>
      <c r="K13" s="795">
        <v>0</v>
      </c>
      <c r="L13" s="813">
        <v>0</v>
      </c>
    </row>
    <row r="14" spans="1:12" s="796" customFormat="1" ht="23.25" customHeight="1" x14ac:dyDescent="0.2">
      <c r="A14" s="797">
        <v>11101</v>
      </c>
      <c r="B14" s="798" t="s">
        <v>246</v>
      </c>
      <c r="C14" s="795">
        <v>4074462</v>
      </c>
      <c r="D14" s="795">
        <v>98.7</v>
      </c>
      <c r="E14" s="795">
        <v>0</v>
      </c>
      <c r="F14" s="795">
        <v>4074560.7</v>
      </c>
      <c r="G14" s="795">
        <v>4074560.7</v>
      </c>
      <c r="H14" s="795">
        <v>4074560.7</v>
      </c>
      <c r="I14" s="795">
        <v>3895949.82</v>
      </c>
      <c r="J14" s="795">
        <v>3895949.82</v>
      </c>
      <c r="K14" s="795">
        <v>0</v>
      </c>
      <c r="L14" s="813">
        <v>0</v>
      </c>
    </row>
    <row r="15" spans="1:12" s="796" customFormat="1" ht="23.25" customHeight="1" x14ac:dyDescent="0.2">
      <c r="A15" s="797">
        <v>113</v>
      </c>
      <c r="B15" s="798" t="s">
        <v>283</v>
      </c>
      <c r="C15" s="795">
        <v>740138</v>
      </c>
      <c r="D15" s="795">
        <v>0</v>
      </c>
      <c r="E15" s="795">
        <v>122661.01</v>
      </c>
      <c r="F15" s="795">
        <v>617476.99</v>
      </c>
      <c r="G15" s="795">
        <v>617476.99</v>
      </c>
      <c r="H15" s="795">
        <v>617476.99</v>
      </c>
      <c r="I15" s="795">
        <v>617476.99</v>
      </c>
      <c r="J15" s="795">
        <v>617476.99</v>
      </c>
      <c r="K15" s="795">
        <v>0</v>
      </c>
      <c r="L15" s="813">
        <v>0</v>
      </c>
    </row>
    <row r="16" spans="1:12" s="796" customFormat="1" ht="23.25" customHeight="1" x14ac:dyDescent="0.2">
      <c r="A16" s="797">
        <v>11301</v>
      </c>
      <c r="B16" s="798" t="s">
        <v>247</v>
      </c>
      <c r="C16" s="795">
        <v>740138</v>
      </c>
      <c r="D16" s="795">
        <v>0</v>
      </c>
      <c r="E16" s="795">
        <v>122661.01</v>
      </c>
      <c r="F16" s="795">
        <v>617476.99</v>
      </c>
      <c r="G16" s="795">
        <v>617476.99</v>
      </c>
      <c r="H16" s="795">
        <v>617476.99</v>
      </c>
      <c r="I16" s="795">
        <v>617476.99</v>
      </c>
      <c r="J16" s="795">
        <v>617476.99</v>
      </c>
      <c r="K16" s="795">
        <v>0</v>
      </c>
      <c r="L16" s="813">
        <v>0</v>
      </c>
    </row>
    <row r="17" spans="1:12" s="796" customFormat="1" ht="23.25" customHeight="1" x14ac:dyDescent="0.2">
      <c r="A17" s="797">
        <v>1200</v>
      </c>
      <c r="B17" s="798" t="s">
        <v>1492</v>
      </c>
      <c r="C17" s="795">
        <v>347527.56</v>
      </c>
      <c r="D17" s="795">
        <v>0</v>
      </c>
      <c r="E17" s="795">
        <v>265828.46999999997</v>
      </c>
      <c r="F17" s="795">
        <v>81699.09</v>
      </c>
      <c r="G17" s="795">
        <v>81699.09</v>
      </c>
      <c r="H17" s="795">
        <v>81699.09</v>
      </c>
      <c r="I17" s="795">
        <v>81699.09</v>
      </c>
      <c r="J17" s="795">
        <v>81699.09</v>
      </c>
      <c r="K17" s="795">
        <v>0</v>
      </c>
      <c r="L17" s="813">
        <v>0</v>
      </c>
    </row>
    <row r="18" spans="1:12" s="796" customFormat="1" ht="23.25" customHeight="1" x14ac:dyDescent="0.2">
      <c r="A18" s="797">
        <v>121</v>
      </c>
      <c r="B18" s="798" t="s">
        <v>284</v>
      </c>
      <c r="C18" s="795">
        <v>132226.56</v>
      </c>
      <c r="D18" s="795">
        <v>0</v>
      </c>
      <c r="E18" s="795">
        <v>132226.56</v>
      </c>
      <c r="F18" s="795">
        <v>0</v>
      </c>
      <c r="G18" s="795">
        <v>0</v>
      </c>
      <c r="H18" s="795">
        <v>0</v>
      </c>
      <c r="I18" s="795">
        <v>0</v>
      </c>
      <c r="J18" s="795">
        <v>0</v>
      </c>
      <c r="K18" s="795">
        <v>0</v>
      </c>
      <c r="L18" s="813">
        <v>0</v>
      </c>
    </row>
    <row r="19" spans="1:12" s="796" customFormat="1" ht="23.25" customHeight="1" x14ac:dyDescent="0.2">
      <c r="A19" s="797">
        <v>12102</v>
      </c>
      <c r="B19" s="798" t="s">
        <v>1493</v>
      </c>
      <c r="C19" s="795">
        <v>132226.56</v>
      </c>
      <c r="D19" s="795">
        <v>0</v>
      </c>
      <c r="E19" s="795">
        <v>132226.56</v>
      </c>
      <c r="F19" s="795">
        <v>0</v>
      </c>
      <c r="G19" s="795">
        <v>0</v>
      </c>
      <c r="H19" s="795">
        <v>0</v>
      </c>
      <c r="I19" s="795">
        <v>0</v>
      </c>
      <c r="J19" s="795">
        <v>0</v>
      </c>
      <c r="K19" s="795">
        <v>0</v>
      </c>
      <c r="L19" s="813">
        <v>0</v>
      </c>
    </row>
    <row r="20" spans="1:12" s="796" customFormat="1" ht="23.25" customHeight="1" x14ac:dyDescent="0.2">
      <c r="A20" s="797">
        <v>122</v>
      </c>
      <c r="B20" s="798" t="s">
        <v>285</v>
      </c>
      <c r="C20" s="795">
        <v>215301</v>
      </c>
      <c r="D20" s="795">
        <v>0</v>
      </c>
      <c r="E20" s="795">
        <v>133601.91</v>
      </c>
      <c r="F20" s="795">
        <v>81699.09</v>
      </c>
      <c r="G20" s="795">
        <v>81699.09</v>
      </c>
      <c r="H20" s="795">
        <v>81699.09</v>
      </c>
      <c r="I20" s="795">
        <v>81699.09</v>
      </c>
      <c r="J20" s="795">
        <v>81699.09</v>
      </c>
      <c r="K20" s="795">
        <v>0</v>
      </c>
      <c r="L20" s="813">
        <v>0</v>
      </c>
    </row>
    <row r="21" spans="1:12" s="796" customFormat="1" ht="23.25" customHeight="1" x14ac:dyDescent="0.2">
      <c r="A21" s="797">
        <v>12201</v>
      </c>
      <c r="B21" s="798" t="s">
        <v>1494</v>
      </c>
      <c r="C21" s="795">
        <v>215301</v>
      </c>
      <c r="D21" s="795">
        <v>0</v>
      </c>
      <c r="E21" s="795">
        <v>133601.91</v>
      </c>
      <c r="F21" s="795">
        <v>81699.09</v>
      </c>
      <c r="G21" s="795">
        <v>81699.09</v>
      </c>
      <c r="H21" s="795">
        <v>81699.09</v>
      </c>
      <c r="I21" s="795">
        <v>81699.09</v>
      </c>
      <c r="J21" s="795">
        <v>81699.09</v>
      </c>
      <c r="K21" s="795">
        <v>0</v>
      </c>
      <c r="L21" s="813">
        <v>0</v>
      </c>
    </row>
    <row r="22" spans="1:12" s="796" customFormat="1" ht="23.25" customHeight="1" x14ac:dyDescent="0.2">
      <c r="A22" s="797">
        <v>1300</v>
      </c>
      <c r="B22" s="798" t="s">
        <v>1495</v>
      </c>
      <c r="C22" s="795">
        <v>678798</v>
      </c>
      <c r="D22" s="795">
        <v>2586.9</v>
      </c>
      <c r="E22" s="795">
        <v>59640.659999999902</v>
      </c>
      <c r="F22" s="795">
        <v>621744.24</v>
      </c>
      <c r="G22" s="795">
        <v>621744.23999999987</v>
      </c>
      <c r="H22" s="795">
        <v>621744.23999999987</v>
      </c>
      <c r="I22" s="795">
        <v>427261.66000000003</v>
      </c>
      <c r="J22" s="795">
        <v>427261.66000000003</v>
      </c>
      <c r="K22" s="795">
        <v>0</v>
      </c>
      <c r="L22" s="813">
        <v>0</v>
      </c>
    </row>
    <row r="23" spans="1:12" s="796" customFormat="1" ht="23.25" customHeight="1" x14ac:dyDescent="0.2">
      <c r="A23" s="797">
        <v>131</v>
      </c>
      <c r="B23" s="798" t="s">
        <v>1496</v>
      </c>
      <c r="C23" s="795">
        <v>25724</v>
      </c>
      <c r="D23" s="795">
        <v>0</v>
      </c>
      <c r="E23" s="795">
        <v>2283.62</v>
      </c>
      <c r="F23" s="795">
        <v>23440.38</v>
      </c>
      <c r="G23" s="795">
        <v>23440.38</v>
      </c>
      <c r="H23" s="795">
        <v>23440.38</v>
      </c>
      <c r="I23" s="795">
        <v>23440.38</v>
      </c>
      <c r="J23" s="795">
        <v>23440.38</v>
      </c>
      <c r="K23" s="795">
        <v>0</v>
      </c>
      <c r="L23" s="813">
        <v>0</v>
      </c>
    </row>
    <row r="24" spans="1:12" s="796" customFormat="1" ht="23.25" customHeight="1" x14ac:dyDescent="0.2">
      <c r="A24" s="797">
        <v>13101</v>
      </c>
      <c r="B24" s="798" t="s">
        <v>1497</v>
      </c>
      <c r="C24" s="795">
        <v>25724</v>
      </c>
      <c r="D24" s="795">
        <v>0</v>
      </c>
      <c r="E24" s="795">
        <v>2283.62</v>
      </c>
      <c r="F24" s="795">
        <v>23440.38</v>
      </c>
      <c r="G24" s="795">
        <v>23440.38</v>
      </c>
      <c r="H24" s="795">
        <v>23440.38</v>
      </c>
      <c r="I24" s="795">
        <v>23440.38</v>
      </c>
      <c r="J24" s="795">
        <v>23440.38</v>
      </c>
      <c r="K24" s="795">
        <v>0</v>
      </c>
      <c r="L24" s="813">
        <v>0</v>
      </c>
    </row>
    <row r="25" spans="1:12" s="796" customFormat="1" ht="23.25" customHeight="1" x14ac:dyDescent="0.2">
      <c r="A25" s="797">
        <v>132</v>
      </c>
      <c r="B25" s="798" t="s">
        <v>1498</v>
      </c>
      <c r="C25" s="795">
        <v>648754</v>
      </c>
      <c r="D25" s="795">
        <v>0</v>
      </c>
      <c r="E25" s="795">
        <v>53570.979999999901</v>
      </c>
      <c r="F25" s="795">
        <v>595183.02</v>
      </c>
      <c r="G25" s="795">
        <v>595183.0199999999</v>
      </c>
      <c r="H25" s="795">
        <v>595183.0199999999</v>
      </c>
      <c r="I25" s="795">
        <v>400700.44</v>
      </c>
      <c r="J25" s="795">
        <v>400700.44</v>
      </c>
      <c r="K25" s="795">
        <v>0</v>
      </c>
      <c r="L25" s="813">
        <v>0</v>
      </c>
    </row>
    <row r="26" spans="1:12" s="796" customFormat="1" ht="23.25" customHeight="1" x14ac:dyDescent="0.2">
      <c r="A26" s="797">
        <v>13201</v>
      </c>
      <c r="B26" s="798" t="s">
        <v>1499</v>
      </c>
      <c r="C26" s="795">
        <v>21437</v>
      </c>
      <c r="D26" s="795">
        <v>0</v>
      </c>
      <c r="E26" s="795">
        <v>1679.42</v>
      </c>
      <c r="F26" s="795">
        <v>19757.580000000002</v>
      </c>
      <c r="G26" s="795">
        <v>19757.580000000002</v>
      </c>
      <c r="H26" s="795">
        <v>19757.580000000002</v>
      </c>
      <c r="I26" s="795">
        <v>19757.580000000002</v>
      </c>
      <c r="J26" s="795">
        <v>19757.580000000002</v>
      </c>
      <c r="K26" s="795">
        <v>0</v>
      </c>
      <c r="L26" s="813">
        <v>0</v>
      </c>
    </row>
    <row r="27" spans="1:12" s="796" customFormat="1" ht="23.25" customHeight="1" x14ac:dyDescent="0.2">
      <c r="A27" s="797">
        <v>13202</v>
      </c>
      <c r="B27" s="798" t="s">
        <v>1500</v>
      </c>
      <c r="C27" s="795">
        <v>627317</v>
      </c>
      <c r="D27" s="795">
        <v>0</v>
      </c>
      <c r="E27" s="795">
        <v>51891.559999999903</v>
      </c>
      <c r="F27" s="795">
        <v>575425.44000000006</v>
      </c>
      <c r="G27" s="795">
        <v>575425.43999999994</v>
      </c>
      <c r="H27" s="795">
        <v>575425.43999999994</v>
      </c>
      <c r="I27" s="795">
        <v>380942.86</v>
      </c>
      <c r="J27" s="795">
        <v>380942.86</v>
      </c>
      <c r="K27" s="795">
        <v>0</v>
      </c>
      <c r="L27" s="813">
        <v>0</v>
      </c>
    </row>
    <row r="28" spans="1:12" s="796" customFormat="1" ht="23.25" customHeight="1" x14ac:dyDescent="0.2">
      <c r="A28" s="797">
        <v>133</v>
      </c>
      <c r="B28" s="798" t="s">
        <v>286</v>
      </c>
      <c r="C28" s="795">
        <v>0</v>
      </c>
      <c r="D28" s="795">
        <v>2586.9</v>
      </c>
      <c r="E28" s="795">
        <v>0</v>
      </c>
      <c r="F28" s="795">
        <v>2586.9</v>
      </c>
      <c r="G28" s="795">
        <v>2586.9</v>
      </c>
      <c r="H28" s="795">
        <v>2586.9</v>
      </c>
      <c r="I28" s="795">
        <v>2586.9</v>
      </c>
      <c r="J28" s="795">
        <v>2586.9</v>
      </c>
      <c r="K28" s="795">
        <v>0</v>
      </c>
      <c r="L28" s="813">
        <v>0</v>
      </c>
    </row>
    <row r="29" spans="1:12" s="796" customFormat="1" ht="23.25" customHeight="1" x14ac:dyDescent="0.2">
      <c r="A29" s="797">
        <v>13301</v>
      </c>
      <c r="B29" s="798" t="s">
        <v>1501</v>
      </c>
      <c r="C29" s="795">
        <v>0</v>
      </c>
      <c r="D29" s="795">
        <v>2586.9</v>
      </c>
      <c r="E29" s="795">
        <v>0</v>
      </c>
      <c r="F29" s="795">
        <v>2586.9</v>
      </c>
      <c r="G29" s="795">
        <v>2586.9</v>
      </c>
      <c r="H29" s="795">
        <v>2586.9</v>
      </c>
      <c r="I29" s="795">
        <v>2586.9</v>
      </c>
      <c r="J29" s="795">
        <v>2586.9</v>
      </c>
      <c r="K29" s="795">
        <v>0</v>
      </c>
      <c r="L29" s="813">
        <v>0</v>
      </c>
    </row>
    <row r="30" spans="1:12" s="796" customFormat="1" ht="23.25" customHeight="1" x14ac:dyDescent="0.2">
      <c r="A30" s="797">
        <v>134</v>
      </c>
      <c r="B30" s="798" t="s">
        <v>296</v>
      </c>
      <c r="C30" s="795">
        <v>4320</v>
      </c>
      <c r="D30" s="795">
        <v>0</v>
      </c>
      <c r="E30" s="795">
        <v>3786.06</v>
      </c>
      <c r="F30" s="795">
        <v>533.94000000000005</v>
      </c>
      <c r="G30" s="795">
        <v>533.94000000000005</v>
      </c>
      <c r="H30" s="795">
        <v>533.94000000000005</v>
      </c>
      <c r="I30" s="795">
        <v>533.94000000000005</v>
      </c>
      <c r="J30" s="795">
        <v>533.94000000000005</v>
      </c>
      <c r="K30" s="795">
        <v>0</v>
      </c>
      <c r="L30" s="813">
        <v>0</v>
      </c>
    </row>
    <row r="31" spans="1:12" s="796" customFormat="1" ht="23.25" customHeight="1" x14ac:dyDescent="0.2">
      <c r="A31" s="797">
        <v>13403</v>
      </c>
      <c r="B31" s="798" t="s">
        <v>1502</v>
      </c>
      <c r="C31" s="795">
        <v>4320</v>
      </c>
      <c r="D31" s="795">
        <v>0</v>
      </c>
      <c r="E31" s="795">
        <v>3786.06</v>
      </c>
      <c r="F31" s="795">
        <v>533.94000000000005</v>
      </c>
      <c r="G31" s="795">
        <v>533.94000000000005</v>
      </c>
      <c r="H31" s="795">
        <v>533.94000000000005</v>
      </c>
      <c r="I31" s="795">
        <v>533.94000000000005</v>
      </c>
      <c r="J31" s="795">
        <v>533.94000000000005</v>
      </c>
      <c r="K31" s="795">
        <v>0</v>
      </c>
      <c r="L31" s="813">
        <v>0</v>
      </c>
    </row>
    <row r="32" spans="1:12" s="796" customFormat="1" ht="23.25" customHeight="1" x14ac:dyDescent="0.2">
      <c r="A32" s="797">
        <v>1400</v>
      </c>
      <c r="B32" s="798" t="s">
        <v>1504</v>
      </c>
      <c r="C32" s="795">
        <v>348735</v>
      </c>
      <c r="D32" s="795">
        <v>0</v>
      </c>
      <c r="E32" s="795">
        <v>0</v>
      </c>
      <c r="F32" s="795">
        <v>348735</v>
      </c>
      <c r="G32" s="795">
        <v>348735</v>
      </c>
      <c r="H32" s="795">
        <v>348735</v>
      </c>
      <c r="I32" s="795">
        <v>348735</v>
      </c>
      <c r="J32" s="795">
        <v>348735</v>
      </c>
      <c r="K32" s="795">
        <v>0</v>
      </c>
      <c r="L32" s="813">
        <v>0</v>
      </c>
    </row>
    <row r="33" spans="1:12" s="796" customFormat="1" ht="23.25" customHeight="1" x14ac:dyDescent="0.2">
      <c r="A33" s="797">
        <v>141</v>
      </c>
      <c r="B33" s="798" t="s">
        <v>112</v>
      </c>
      <c r="C33" s="795">
        <v>348735</v>
      </c>
      <c r="D33" s="795">
        <v>0</v>
      </c>
      <c r="E33" s="795">
        <v>0</v>
      </c>
      <c r="F33" s="795">
        <v>348735</v>
      </c>
      <c r="G33" s="795">
        <v>348735</v>
      </c>
      <c r="H33" s="795">
        <v>348735</v>
      </c>
      <c r="I33" s="795">
        <v>348735</v>
      </c>
      <c r="J33" s="795">
        <v>348735</v>
      </c>
      <c r="K33" s="795">
        <v>0</v>
      </c>
      <c r="L33" s="813">
        <v>0</v>
      </c>
    </row>
    <row r="34" spans="1:12" s="796" customFormat="1" ht="23.25" customHeight="1" x14ac:dyDescent="0.2">
      <c r="A34" s="797">
        <v>14101</v>
      </c>
      <c r="B34" s="798" t="s">
        <v>1505</v>
      </c>
      <c r="C34" s="795">
        <v>348735</v>
      </c>
      <c r="D34" s="795">
        <v>0</v>
      </c>
      <c r="E34" s="795">
        <v>0</v>
      </c>
      <c r="F34" s="795">
        <v>348735</v>
      </c>
      <c r="G34" s="795">
        <v>348735</v>
      </c>
      <c r="H34" s="795">
        <v>348735</v>
      </c>
      <c r="I34" s="795">
        <v>348735</v>
      </c>
      <c r="J34" s="795">
        <v>348735</v>
      </c>
      <c r="K34" s="795">
        <v>0</v>
      </c>
      <c r="L34" s="813">
        <v>0</v>
      </c>
    </row>
    <row r="35" spans="1:12" s="796" customFormat="1" ht="23.25" customHeight="1" x14ac:dyDescent="0.2">
      <c r="A35" s="797">
        <v>1500</v>
      </c>
      <c r="B35" s="798" t="s">
        <v>1507</v>
      </c>
      <c r="C35" s="795">
        <v>5762.88</v>
      </c>
      <c r="D35" s="795">
        <v>0</v>
      </c>
      <c r="E35" s="795">
        <v>0</v>
      </c>
      <c r="F35" s="795">
        <v>5762.88</v>
      </c>
      <c r="G35" s="795">
        <v>5762.88</v>
      </c>
      <c r="H35" s="795">
        <v>5762.88</v>
      </c>
      <c r="I35" s="795">
        <v>3361.68</v>
      </c>
      <c r="J35" s="795">
        <v>3361.68</v>
      </c>
      <c r="K35" s="795">
        <v>0</v>
      </c>
      <c r="L35" s="813">
        <v>0</v>
      </c>
    </row>
    <row r="36" spans="1:12" s="796" customFormat="1" ht="23.25" customHeight="1" x14ac:dyDescent="0.2">
      <c r="A36" s="797">
        <v>154</v>
      </c>
      <c r="B36" s="798" t="s">
        <v>288</v>
      </c>
      <c r="C36" s="795">
        <v>5762.88</v>
      </c>
      <c r="D36" s="795">
        <v>0</v>
      </c>
      <c r="E36" s="795">
        <v>0</v>
      </c>
      <c r="F36" s="795">
        <v>5762.88</v>
      </c>
      <c r="G36" s="795">
        <v>5762.88</v>
      </c>
      <c r="H36" s="795">
        <v>5762.88</v>
      </c>
      <c r="I36" s="795">
        <v>3361.68</v>
      </c>
      <c r="J36" s="795">
        <v>3361.68</v>
      </c>
      <c r="K36" s="795">
        <v>0</v>
      </c>
      <c r="L36" s="813">
        <v>0</v>
      </c>
    </row>
    <row r="37" spans="1:12" s="796" customFormat="1" ht="23.25" customHeight="1" x14ac:dyDescent="0.2">
      <c r="A37" s="797">
        <v>15409</v>
      </c>
      <c r="B37" s="798" t="s">
        <v>270</v>
      </c>
      <c r="C37" s="795">
        <v>5762.88</v>
      </c>
      <c r="D37" s="795">
        <v>0</v>
      </c>
      <c r="E37" s="795">
        <v>0</v>
      </c>
      <c r="F37" s="795">
        <v>5762.88</v>
      </c>
      <c r="G37" s="795">
        <v>5762.88</v>
      </c>
      <c r="H37" s="795">
        <v>5762.88</v>
      </c>
      <c r="I37" s="795">
        <v>3361.68</v>
      </c>
      <c r="J37" s="795">
        <v>3361.68</v>
      </c>
      <c r="K37" s="795">
        <v>0</v>
      </c>
      <c r="L37" s="813">
        <v>0</v>
      </c>
    </row>
    <row r="38" spans="1:12" s="789" customFormat="1" ht="23.25" customHeight="1" x14ac:dyDescent="0.2">
      <c r="A38" s="790">
        <v>2000</v>
      </c>
      <c r="B38" s="791" t="s">
        <v>162</v>
      </c>
      <c r="C38" s="792">
        <v>1550041.32</v>
      </c>
      <c r="D38" s="792">
        <v>964.88</v>
      </c>
      <c r="E38" s="792">
        <v>71169.45</v>
      </c>
      <c r="F38" s="792">
        <v>1479836.7499999998</v>
      </c>
      <c r="G38" s="792">
        <v>1479836.7499999998</v>
      </c>
      <c r="H38" s="792">
        <v>1479836.7499999998</v>
      </c>
      <c r="I38" s="792">
        <v>1362435.3299999998</v>
      </c>
      <c r="J38" s="792">
        <v>1362435.3299999998</v>
      </c>
      <c r="K38" s="792">
        <v>0</v>
      </c>
      <c r="L38" s="812">
        <v>0</v>
      </c>
    </row>
    <row r="39" spans="1:12" s="796" customFormat="1" ht="23.25" customHeight="1" x14ac:dyDescent="0.2">
      <c r="A39" s="797">
        <v>2100</v>
      </c>
      <c r="B39" s="798" t="s">
        <v>1509</v>
      </c>
      <c r="C39" s="795">
        <v>24000</v>
      </c>
      <c r="D39" s="795">
        <v>0</v>
      </c>
      <c r="E39" s="795">
        <v>15566.25</v>
      </c>
      <c r="F39" s="795">
        <v>8433.75</v>
      </c>
      <c r="G39" s="795">
        <v>8433.75</v>
      </c>
      <c r="H39" s="795">
        <v>8433.75</v>
      </c>
      <c r="I39" s="795">
        <v>6742.32</v>
      </c>
      <c r="J39" s="795">
        <v>6742.32</v>
      </c>
      <c r="K39" s="795">
        <v>0</v>
      </c>
      <c r="L39" s="813">
        <v>0</v>
      </c>
    </row>
    <row r="40" spans="1:12" s="796" customFormat="1" ht="23.25" customHeight="1" x14ac:dyDescent="0.2">
      <c r="A40" s="797">
        <v>211</v>
      </c>
      <c r="B40" s="798" t="s">
        <v>1510</v>
      </c>
      <c r="C40" s="795">
        <v>16000</v>
      </c>
      <c r="D40" s="795">
        <v>0</v>
      </c>
      <c r="E40" s="795">
        <v>12765.42</v>
      </c>
      <c r="F40" s="795">
        <v>3234.58</v>
      </c>
      <c r="G40" s="795">
        <v>3234.58</v>
      </c>
      <c r="H40" s="795">
        <v>3234.58</v>
      </c>
      <c r="I40" s="795">
        <v>1543.15</v>
      </c>
      <c r="J40" s="795">
        <v>1543.15</v>
      </c>
      <c r="K40" s="795">
        <v>0</v>
      </c>
      <c r="L40" s="813">
        <v>0</v>
      </c>
    </row>
    <row r="41" spans="1:12" s="796" customFormat="1" ht="23.25" customHeight="1" x14ac:dyDescent="0.2">
      <c r="A41" s="797">
        <v>21101</v>
      </c>
      <c r="B41" s="798" t="s">
        <v>1511</v>
      </c>
      <c r="C41" s="795">
        <v>16000</v>
      </c>
      <c r="D41" s="795">
        <v>0</v>
      </c>
      <c r="E41" s="795">
        <v>12765.42</v>
      </c>
      <c r="F41" s="795">
        <v>3234.58</v>
      </c>
      <c r="G41" s="795">
        <v>3234.58</v>
      </c>
      <c r="H41" s="795">
        <v>3234.58</v>
      </c>
      <c r="I41" s="795">
        <v>1543.15</v>
      </c>
      <c r="J41" s="795">
        <v>1543.15</v>
      </c>
      <c r="K41" s="795">
        <v>0</v>
      </c>
      <c r="L41" s="813">
        <v>0</v>
      </c>
    </row>
    <row r="42" spans="1:12" s="796" customFormat="1" ht="23.25" customHeight="1" x14ac:dyDescent="0.2">
      <c r="A42" s="797">
        <v>212</v>
      </c>
      <c r="B42" s="798" t="s">
        <v>1512</v>
      </c>
      <c r="C42" s="795">
        <v>2000</v>
      </c>
      <c r="D42" s="795">
        <v>0</v>
      </c>
      <c r="E42" s="795">
        <v>532.6</v>
      </c>
      <c r="F42" s="795">
        <v>1467.4</v>
      </c>
      <c r="G42" s="795">
        <v>1467.4</v>
      </c>
      <c r="H42" s="795">
        <v>1467.4</v>
      </c>
      <c r="I42" s="795">
        <v>1467.4</v>
      </c>
      <c r="J42" s="795">
        <v>1467.4</v>
      </c>
      <c r="K42" s="795">
        <v>0</v>
      </c>
      <c r="L42" s="813">
        <v>0</v>
      </c>
    </row>
    <row r="43" spans="1:12" s="796" customFormat="1" ht="23.25" customHeight="1" x14ac:dyDescent="0.2">
      <c r="A43" s="797">
        <v>21201</v>
      </c>
      <c r="B43" s="798" t="s">
        <v>1513</v>
      </c>
      <c r="C43" s="795">
        <v>2000</v>
      </c>
      <c r="D43" s="795">
        <v>0</v>
      </c>
      <c r="E43" s="795">
        <v>532.6</v>
      </c>
      <c r="F43" s="795">
        <v>1467.4</v>
      </c>
      <c r="G43" s="795">
        <v>1467.4</v>
      </c>
      <c r="H43" s="795">
        <v>1467.4</v>
      </c>
      <c r="I43" s="795">
        <v>1467.4</v>
      </c>
      <c r="J43" s="795">
        <v>1467.4</v>
      </c>
      <c r="K43" s="795">
        <v>0</v>
      </c>
      <c r="L43" s="813">
        <v>0</v>
      </c>
    </row>
    <row r="44" spans="1:12" s="796" customFormat="1" ht="23.25" customHeight="1" x14ac:dyDescent="0.2">
      <c r="A44" s="797">
        <v>216</v>
      </c>
      <c r="B44" s="798" t="s">
        <v>289</v>
      </c>
      <c r="C44" s="795">
        <v>6000</v>
      </c>
      <c r="D44" s="795">
        <v>0</v>
      </c>
      <c r="E44" s="795">
        <v>2268.23</v>
      </c>
      <c r="F44" s="795">
        <v>3731.77</v>
      </c>
      <c r="G44" s="795">
        <v>3731.77</v>
      </c>
      <c r="H44" s="795">
        <v>3731.77</v>
      </c>
      <c r="I44" s="795">
        <v>3731.77</v>
      </c>
      <c r="J44" s="795">
        <v>3731.77</v>
      </c>
      <c r="K44" s="795">
        <v>0</v>
      </c>
      <c r="L44" s="813">
        <v>0</v>
      </c>
    </row>
    <row r="45" spans="1:12" s="796" customFormat="1" ht="23.25" customHeight="1" x14ac:dyDescent="0.2">
      <c r="A45" s="797">
        <v>21601</v>
      </c>
      <c r="B45" s="798" t="s">
        <v>115</v>
      </c>
      <c r="C45" s="795">
        <v>6000</v>
      </c>
      <c r="D45" s="795">
        <v>0</v>
      </c>
      <c r="E45" s="795">
        <v>2268.23</v>
      </c>
      <c r="F45" s="795">
        <v>3731.77</v>
      </c>
      <c r="G45" s="795">
        <v>3731.77</v>
      </c>
      <c r="H45" s="795">
        <v>3731.77</v>
      </c>
      <c r="I45" s="795">
        <v>3731.77</v>
      </c>
      <c r="J45" s="795">
        <v>3731.77</v>
      </c>
      <c r="K45" s="795">
        <v>0</v>
      </c>
      <c r="L45" s="813">
        <v>0</v>
      </c>
    </row>
    <row r="46" spans="1:12" s="796" customFormat="1" ht="23.25" customHeight="1" x14ac:dyDescent="0.2">
      <c r="A46" s="797">
        <v>2200</v>
      </c>
      <c r="B46" s="798" t="s">
        <v>1516</v>
      </c>
      <c r="C46" s="795">
        <v>7000</v>
      </c>
      <c r="D46" s="795">
        <v>0</v>
      </c>
      <c r="E46" s="795">
        <v>6813</v>
      </c>
      <c r="F46" s="795">
        <v>187</v>
      </c>
      <c r="G46" s="795">
        <v>187</v>
      </c>
      <c r="H46" s="795">
        <v>187</v>
      </c>
      <c r="I46" s="795">
        <v>0</v>
      </c>
      <c r="J46" s="795">
        <v>0</v>
      </c>
      <c r="K46" s="795">
        <v>0</v>
      </c>
      <c r="L46" s="813">
        <v>0</v>
      </c>
    </row>
    <row r="47" spans="1:12" s="796" customFormat="1" ht="23.25" customHeight="1" x14ac:dyDescent="0.2">
      <c r="A47" s="797">
        <v>221</v>
      </c>
      <c r="B47" s="798" t="s">
        <v>1517</v>
      </c>
      <c r="C47" s="795">
        <v>6000</v>
      </c>
      <c r="D47" s="795">
        <v>0</v>
      </c>
      <c r="E47" s="795">
        <v>5813</v>
      </c>
      <c r="F47" s="795">
        <v>187</v>
      </c>
      <c r="G47" s="795">
        <v>187</v>
      </c>
      <c r="H47" s="795">
        <v>187</v>
      </c>
      <c r="I47" s="795">
        <v>0</v>
      </c>
      <c r="J47" s="795">
        <v>0</v>
      </c>
      <c r="K47" s="795">
        <v>0</v>
      </c>
      <c r="L47" s="813">
        <v>0</v>
      </c>
    </row>
    <row r="48" spans="1:12" s="796" customFormat="1" ht="23.25" customHeight="1" x14ac:dyDescent="0.2">
      <c r="A48" s="797">
        <v>22101</v>
      </c>
      <c r="B48" s="798" t="s">
        <v>1518</v>
      </c>
      <c r="C48" s="795">
        <v>4000</v>
      </c>
      <c r="D48" s="795">
        <v>0</v>
      </c>
      <c r="E48" s="795">
        <v>4000</v>
      </c>
      <c r="F48" s="795">
        <v>0</v>
      </c>
      <c r="G48" s="795">
        <v>0</v>
      </c>
      <c r="H48" s="795">
        <v>0</v>
      </c>
      <c r="I48" s="795">
        <v>0</v>
      </c>
      <c r="J48" s="795">
        <v>0</v>
      </c>
      <c r="K48" s="795">
        <v>0</v>
      </c>
      <c r="L48" s="813">
        <v>0</v>
      </c>
    </row>
    <row r="49" spans="1:12" s="796" customFormat="1" ht="23.25" customHeight="1" x14ac:dyDescent="0.2">
      <c r="A49" s="797">
        <v>22106</v>
      </c>
      <c r="B49" s="798" t="s">
        <v>1520</v>
      </c>
      <c r="C49" s="795">
        <v>2000</v>
      </c>
      <c r="D49" s="795">
        <v>0</v>
      </c>
      <c r="E49" s="795">
        <v>1813</v>
      </c>
      <c r="F49" s="795">
        <v>187</v>
      </c>
      <c r="G49" s="795">
        <v>187</v>
      </c>
      <c r="H49" s="795">
        <v>187</v>
      </c>
      <c r="I49" s="795">
        <v>0</v>
      </c>
      <c r="J49" s="795">
        <v>0</v>
      </c>
      <c r="K49" s="795">
        <v>0</v>
      </c>
      <c r="L49" s="813">
        <v>0</v>
      </c>
    </row>
    <row r="50" spans="1:12" s="796" customFormat="1" ht="23.25" customHeight="1" x14ac:dyDescent="0.2">
      <c r="A50" s="797">
        <v>223</v>
      </c>
      <c r="B50" s="798" t="s">
        <v>1523</v>
      </c>
      <c r="C50" s="795">
        <v>1000</v>
      </c>
      <c r="D50" s="795">
        <v>0</v>
      </c>
      <c r="E50" s="795">
        <v>1000</v>
      </c>
      <c r="F50" s="795">
        <v>0</v>
      </c>
      <c r="G50" s="795">
        <v>0</v>
      </c>
      <c r="H50" s="795">
        <v>0</v>
      </c>
      <c r="I50" s="795">
        <v>0</v>
      </c>
      <c r="J50" s="795">
        <v>0</v>
      </c>
      <c r="K50" s="795">
        <v>0</v>
      </c>
      <c r="L50" s="813">
        <v>0</v>
      </c>
    </row>
    <row r="51" spans="1:12" s="796" customFormat="1" ht="23.25" customHeight="1" x14ac:dyDescent="0.2">
      <c r="A51" s="797">
        <v>22301</v>
      </c>
      <c r="B51" s="798" t="s">
        <v>1524</v>
      </c>
      <c r="C51" s="795">
        <v>1000</v>
      </c>
      <c r="D51" s="795">
        <v>0</v>
      </c>
      <c r="E51" s="795">
        <v>1000</v>
      </c>
      <c r="F51" s="795">
        <v>0</v>
      </c>
      <c r="G51" s="795">
        <v>0</v>
      </c>
      <c r="H51" s="795">
        <v>0</v>
      </c>
      <c r="I51" s="795">
        <v>0</v>
      </c>
      <c r="J51" s="795">
        <v>0</v>
      </c>
      <c r="K51" s="795">
        <v>0</v>
      </c>
      <c r="L51" s="813">
        <v>0</v>
      </c>
    </row>
    <row r="52" spans="1:12" s="796" customFormat="1" ht="23.25" customHeight="1" x14ac:dyDescent="0.2">
      <c r="A52" s="797">
        <v>2400</v>
      </c>
      <c r="B52" s="798" t="s">
        <v>1528</v>
      </c>
      <c r="C52" s="795">
        <v>2000</v>
      </c>
      <c r="D52" s="795">
        <v>737.76</v>
      </c>
      <c r="E52" s="795">
        <v>483.88</v>
      </c>
      <c r="F52" s="795">
        <v>2253.88</v>
      </c>
      <c r="G52" s="795">
        <v>2253.88</v>
      </c>
      <c r="H52" s="795">
        <v>2253.88</v>
      </c>
      <c r="I52" s="795">
        <v>2253.88</v>
      </c>
      <c r="J52" s="795">
        <v>2253.88</v>
      </c>
      <c r="K52" s="795">
        <v>0</v>
      </c>
      <c r="L52" s="813">
        <v>0</v>
      </c>
    </row>
    <row r="53" spans="1:12" s="796" customFormat="1" ht="23.25" customHeight="1" x14ac:dyDescent="0.2">
      <c r="A53" s="797">
        <v>246</v>
      </c>
      <c r="B53" s="798" t="s">
        <v>292</v>
      </c>
      <c r="C53" s="795">
        <v>0</v>
      </c>
      <c r="D53" s="795">
        <v>737.76</v>
      </c>
      <c r="E53" s="795">
        <v>0</v>
      </c>
      <c r="F53" s="795">
        <v>737.76</v>
      </c>
      <c r="G53" s="795">
        <v>737.76</v>
      </c>
      <c r="H53" s="795">
        <v>737.76</v>
      </c>
      <c r="I53" s="795">
        <v>737.76</v>
      </c>
      <c r="J53" s="795">
        <v>737.76</v>
      </c>
      <c r="K53" s="795">
        <v>0</v>
      </c>
      <c r="L53" s="813">
        <v>0</v>
      </c>
    </row>
    <row r="54" spans="1:12" s="796" customFormat="1" ht="23.25" customHeight="1" x14ac:dyDescent="0.2">
      <c r="A54" s="797">
        <v>24601</v>
      </c>
      <c r="B54" s="798" t="s">
        <v>1532</v>
      </c>
      <c r="C54" s="795">
        <v>0</v>
      </c>
      <c r="D54" s="795">
        <v>737.76</v>
      </c>
      <c r="E54" s="795">
        <v>0</v>
      </c>
      <c r="F54" s="795">
        <v>737.76</v>
      </c>
      <c r="G54" s="795">
        <v>737.76</v>
      </c>
      <c r="H54" s="795">
        <v>737.76</v>
      </c>
      <c r="I54" s="795">
        <v>737.76</v>
      </c>
      <c r="J54" s="795">
        <v>737.76</v>
      </c>
      <c r="K54" s="795">
        <v>0</v>
      </c>
      <c r="L54" s="813">
        <v>0</v>
      </c>
    </row>
    <row r="55" spans="1:12" s="796" customFormat="1" ht="23.25" customHeight="1" x14ac:dyDescent="0.2">
      <c r="A55" s="797">
        <v>249</v>
      </c>
      <c r="B55" s="798" t="s">
        <v>1535</v>
      </c>
      <c r="C55" s="795">
        <v>2000</v>
      </c>
      <c r="D55" s="795">
        <v>0</v>
      </c>
      <c r="E55" s="795">
        <v>483.88</v>
      </c>
      <c r="F55" s="795">
        <v>1516.12</v>
      </c>
      <c r="G55" s="795">
        <v>1516.12</v>
      </c>
      <c r="H55" s="795">
        <v>1516.12</v>
      </c>
      <c r="I55" s="795">
        <v>1516.12</v>
      </c>
      <c r="J55" s="795">
        <v>1516.12</v>
      </c>
      <c r="K55" s="795">
        <v>0</v>
      </c>
      <c r="L55" s="813">
        <v>0</v>
      </c>
    </row>
    <row r="56" spans="1:12" s="796" customFormat="1" ht="23.25" customHeight="1" x14ac:dyDescent="0.2">
      <c r="A56" s="797">
        <v>24901</v>
      </c>
      <c r="B56" s="798" t="s">
        <v>1536</v>
      </c>
      <c r="C56" s="795">
        <v>2000</v>
      </c>
      <c r="D56" s="795">
        <v>0</v>
      </c>
      <c r="E56" s="795">
        <v>483.88</v>
      </c>
      <c r="F56" s="795">
        <v>1516.12</v>
      </c>
      <c r="G56" s="795">
        <v>1516.12</v>
      </c>
      <c r="H56" s="795">
        <v>1516.12</v>
      </c>
      <c r="I56" s="795">
        <v>1516.12</v>
      </c>
      <c r="J56" s="795">
        <v>1516.12</v>
      </c>
      <c r="K56" s="795">
        <v>0</v>
      </c>
      <c r="L56" s="813">
        <v>0</v>
      </c>
    </row>
    <row r="57" spans="1:12" s="796" customFormat="1" ht="23.25" customHeight="1" x14ac:dyDescent="0.2">
      <c r="A57" s="797">
        <v>2600</v>
      </c>
      <c r="B57" s="798" t="s">
        <v>1539</v>
      </c>
      <c r="C57" s="795">
        <v>1512000</v>
      </c>
      <c r="D57" s="795">
        <v>0</v>
      </c>
      <c r="E57" s="795">
        <v>45906.32</v>
      </c>
      <c r="F57" s="795">
        <v>1466093.68</v>
      </c>
      <c r="G57" s="795">
        <v>1466093.68</v>
      </c>
      <c r="H57" s="795">
        <v>1466093.68</v>
      </c>
      <c r="I57" s="795">
        <v>1353212.02</v>
      </c>
      <c r="J57" s="795">
        <v>1353212.02</v>
      </c>
      <c r="K57" s="795">
        <v>0</v>
      </c>
      <c r="L57" s="813">
        <v>0</v>
      </c>
    </row>
    <row r="58" spans="1:12" s="796" customFormat="1" ht="23.25" customHeight="1" x14ac:dyDescent="0.2">
      <c r="A58" s="797">
        <v>261</v>
      </c>
      <c r="B58" s="798" t="s">
        <v>1539</v>
      </c>
      <c r="C58" s="795">
        <v>1512000</v>
      </c>
      <c r="D58" s="795">
        <v>0</v>
      </c>
      <c r="E58" s="795">
        <v>45906.32</v>
      </c>
      <c r="F58" s="795">
        <v>1466093.68</v>
      </c>
      <c r="G58" s="795">
        <v>1466093.68</v>
      </c>
      <c r="H58" s="795">
        <v>1466093.68</v>
      </c>
      <c r="I58" s="795">
        <v>1353212.02</v>
      </c>
      <c r="J58" s="795">
        <v>1353212.02</v>
      </c>
      <c r="K58" s="795">
        <v>0</v>
      </c>
      <c r="L58" s="813">
        <v>0</v>
      </c>
    </row>
    <row r="59" spans="1:12" s="796" customFormat="1" ht="23.25" customHeight="1" x14ac:dyDescent="0.2">
      <c r="A59" s="797">
        <v>26101</v>
      </c>
      <c r="B59" s="798" t="s">
        <v>118</v>
      </c>
      <c r="C59" s="795">
        <v>1512000</v>
      </c>
      <c r="D59" s="795">
        <v>0</v>
      </c>
      <c r="E59" s="795">
        <v>45906.32</v>
      </c>
      <c r="F59" s="795">
        <v>1466093.68</v>
      </c>
      <c r="G59" s="795">
        <v>1466093.68</v>
      </c>
      <c r="H59" s="795">
        <v>1466093.68</v>
      </c>
      <c r="I59" s="795">
        <v>1353212.02</v>
      </c>
      <c r="J59" s="795">
        <v>1353212.02</v>
      </c>
      <c r="K59" s="795">
        <v>0</v>
      </c>
      <c r="L59" s="813">
        <v>0</v>
      </c>
    </row>
    <row r="60" spans="1:12" s="796" customFormat="1" ht="23.25" customHeight="1" x14ac:dyDescent="0.2">
      <c r="A60" s="797">
        <v>2700</v>
      </c>
      <c r="B60" s="798" t="s">
        <v>1540</v>
      </c>
      <c r="C60" s="795">
        <v>2641.32</v>
      </c>
      <c r="D60" s="795">
        <v>69.48</v>
      </c>
      <c r="E60" s="795">
        <v>0</v>
      </c>
      <c r="F60" s="795">
        <v>2710.8</v>
      </c>
      <c r="G60" s="795">
        <v>2710.8</v>
      </c>
      <c r="H60" s="795">
        <v>2710.8</v>
      </c>
      <c r="I60" s="795">
        <v>69.47</v>
      </c>
      <c r="J60" s="795">
        <v>69.47</v>
      </c>
      <c r="K60" s="795">
        <v>0</v>
      </c>
      <c r="L60" s="813">
        <v>0</v>
      </c>
    </row>
    <row r="61" spans="1:12" s="796" customFormat="1" ht="23.25" customHeight="1" x14ac:dyDescent="0.2">
      <c r="A61" s="797">
        <v>271</v>
      </c>
      <c r="B61" s="798" t="s">
        <v>250</v>
      </c>
      <c r="C61" s="795">
        <v>2641.32</v>
      </c>
      <c r="D61" s="795">
        <v>0</v>
      </c>
      <c r="E61" s="795">
        <v>0</v>
      </c>
      <c r="F61" s="795">
        <v>2641.32</v>
      </c>
      <c r="G61" s="795">
        <v>2641.32</v>
      </c>
      <c r="H61" s="795">
        <v>2641.32</v>
      </c>
      <c r="I61" s="795">
        <v>0</v>
      </c>
      <c r="J61" s="795">
        <v>0</v>
      </c>
      <c r="K61" s="795">
        <v>0</v>
      </c>
      <c r="L61" s="813">
        <v>0</v>
      </c>
    </row>
    <row r="62" spans="1:12" s="796" customFormat="1" ht="23.25" customHeight="1" x14ac:dyDescent="0.2">
      <c r="A62" s="797">
        <v>27101</v>
      </c>
      <c r="B62" s="798" t="s">
        <v>120</v>
      </c>
      <c r="C62" s="795">
        <v>2641.32</v>
      </c>
      <c r="D62" s="795">
        <v>0</v>
      </c>
      <c r="E62" s="795">
        <v>0</v>
      </c>
      <c r="F62" s="795">
        <v>2641.32</v>
      </c>
      <c r="G62" s="795">
        <v>2641.32</v>
      </c>
      <c r="H62" s="795">
        <v>2641.32</v>
      </c>
      <c r="I62" s="795">
        <v>0</v>
      </c>
      <c r="J62" s="795">
        <v>0</v>
      </c>
      <c r="K62" s="795">
        <v>0</v>
      </c>
      <c r="L62" s="813">
        <v>0</v>
      </c>
    </row>
    <row r="63" spans="1:12" s="796" customFormat="1" ht="23.25" customHeight="1" x14ac:dyDescent="0.2">
      <c r="A63" s="797">
        <v>272</v>
      </c>
      <c r="B63" s="798" t="s">
        <v>1541</v>
      </c>
      <c r="C63" s="795">
        <v>0</v>
      </c>
      <c r="D63" s="795">
        <v>69.48</v>
      </c>
      <c r="E63" s="795">
        <v>0</v>
      </c>
      <c r="F63" s="795">
        <v>69.48</v>
      </c>
      <c r="G63" s="795">
        <v>69.48</v>
      </c>
      <c r="H63" s="795">
        <v>69.48</v>
      </c>
      <c r="I63" s="795">
        <v>69.47</v>
      </c>
      <c r="J63" s="795">
        <v>69.47</v>
      </c>
      <c r="K63" s="795">
        <v>0</v>
      </c>
      <c r="L63" s="813">
        <v>0</v>
      </c>
    </row>
    <row r="64" spans="1:12" s="796" customFormat="1" ht="23.25" customHeight="1" x14ac:dyDescent="0.2">
      <c r="A64" s="797">
        <v>27201</v>
      </c>
      <c r="B64" s="798" t="s">
        <v>1542</v>
      </c>
      <c r="C64" s="795">
        <v>0</v>
      </c>
      <c r="D64" s="795">
        <v>69.48</v>
      </c>
      <c r="E64" s="795">
        <v>0</v>
      </c>
      <c r="F64" s="795">
        <v>69.48</v>
      </c>
      <c r="G64" s="795">
        <v>69.48</v>
      </c>
      <c r="H64" s="795">
        <v>69.48</v>
      </c>
      <c r="I64" s="795">
        <v>69.47</v>
      </c>
      <c r="J64" s="795">
        <v>69.47</v>
      </c>
      <c r="K64" s="795">
        <v>0</v>
      </c>
      <c r="L64" s="813">
        <v>0</v>
      </c>
    </row>
    <row r="65" spans="1:12" s="796" customFormat="1" ht="23.25" customHeight="1" x14ac:dyDescent="0.2">
      <c r="A65" s="797">
        <v>2900</v>
      </c>
      <c r="B65" s="798" t="s">
        <v>1548</v>
      </c>
      <c r="C65" s="795">
        <v>2400</v>
      </c>
      <c r="D65" s="795">
        <v>157.63999999999999</v>
      </c>
      <c r="E65" s="795">
        <v>2400</v>
      </c>
      <c r="F65" s="795">
        <v>157.63999999999999</v>
      </c>
      <c r="G65" s="795">
        <v>157.63999999999999</v>
      </c>
      <c r="H65" s="795">
        <v>157.63999999999999</v>
      </c>
      <c r="I65" s="795">
        <v>157.63999999999999</v>
      </c>
      <c r="J65" s="795">
        <v>157.63999999999999</v>
      </c>
      <c r="K65" s="795">
        <v>0</v>
      </c>
      <c r="L65" s="813">
        <v>0</v>
      </c>
    </row>
    <row r="66" spans="1:12" s="796" customFormat="1" ht="23.25" customHeight="1" x14ac:dyDescent="0.2">
      <c r="A66" s="797">
        <v>291</v>
      </c>
      <c r="B66" s="798" t="s">
        <v>169</v>
      </c>
      <c r="C66" s="795">
        <v>0</v>
      </c>
      <c r="D66" s="795">
        <v>157.63999999999999</v>
      </c>
      <c r="E66" s="795">
        <v>0</v>
      </c>
      <c r="F66" s="795">
        <v>157.63999999999999</v>
      </c>
      <c r="G66" s="795">
        <v>157.63999999999999</v>
      </c>
      <c r="H66" s="795">
        <v>157.63999999999999</v>
      </c>
      <c r="I66" s="795">
        <v>157.63999999999999</v>
      </c>
      <c r="J66" s="795">
        <v>157.63999999999999</v>
      </c>
      <c r="K66" s="795">
        <v>0</v>
      </c>
      <c r="L66" s="813">
        <v>0</v>
      </c>
    </row>
    <row r="67" spans="1:12" s="796" customFormat="1" ht="23.25" customHeight="1" x14ac:dyDescent="0.2">
      <c r="A67" s="797">
        <v>29101</v>
      </c>
      <c r="B67" s="798" t="s">
        <v>121</v>
      </c>
      <c r="C67" s="795">
        <v>0</v>
      </c>
      <c r="D67" s="795">
        <v>157.63999999999999</v>
      </c>
      <c r="E67" s="795">
        <v>0</v>
      </c>
      <c r="F67" s="795">
        <v>157.63999999999999</v>
      </c>
      <c r="G67" s="795">
        <v>157.63999999999999</v>
      </c>
      <c r="H67" s="795">
        <v>157.63999999999999</v>
      </c>
      <c r="I67" s="795">
        <v>157.63999999999999</v>
      </c>
      <c r="J67" s="795">
        <v>157.63999999999999</v>
      </c>
      <c r="K67" s="795">
        <v>0</v>
      </c>
      <c r="L67" s="813">
        <v>0</v>
      </c>
    </row>
    <row r="68" spans="1:12" s="796" customFormat="1" ht="23.25" customHeight="1" x14ac:dyDescent="0.2">
      <c r="A68" s="797">
        <v>292</v>
      </c>
      <c r="B68" s="798" t="s">
        <v>1549</v>
      </c>
      <c r="C68" s="795">
        <v>1200</v>
      </c>
      <c r="D68" s="795">
        <v>0</v>
      </c>
      <c r="E68" s="795">
        <v>1200</v>
      </c>
      <c r="F68" s="795">
        <v>0</v>
      </c>
      <c r="G68" s="795">
        <v>0</v>
      </c>
      <c r="H68" s="795">
        <v>0</v>
      </c>
      <c r="I68" s="795">
        <v>0</v>
      </c>
      <c r="J68" s="795">
        <v>0</v>
      </c>
      <c r="K68" s="795">
        <v>0</v>
      </c>
      <c r="L68" s="813">
        <v>0</v>
      </c>
    </row>
    <row r="69" spans="1:12" s="796" customFormat="1" ht="23.25" customHeight="1" x14ac:dyDescent="0.2">
      <c r="A69" s="797">
        <v>29201</v>
      </c>
      <c r="B69" s="798" t="s">
        <v>1550</v>
      </c>
      <c r="C69" s="795">
        <v>1200</v>
      </c>
      <c r="D69" s="795">
        <v>0</v>
      </c>
      <c r="E69" s="795">
        <v>1200</v>
      </c>
      <c r="F69" s="795">
        <v>0</v>
      </c>
      <c r="G69" s="795">
        <v>0</v>
      </c>
      <c r="H69" s="795">
        <v>0</v>
      </c>
      <c r="I69" s="795">
        <v>0</v>
      </c>
      <c r="J69" s="795">
        <v>0</v>
      </c>
      <c r="K69" s="795">
        <v>0</v>
      </c>
      <c r="L69" s="813">
        <v>0</v>
      </c>
    </row>
    <row r="70" spans="1:12" s="796" customFormat="1" ht="23.25" customHeight="1" x14ac:dyDescent="0.2">
      <c r="A70" s="797">
        <v>296</v>
      </c>
      <c r="B70" s="798" t="s">
        <v>1553</v>
      </c>
      <c r="C70" s="795">
        <v>1200</v>
      </c>
      <c r="D70" s="795">
        <v>0</v>
      </c>
      <c r="E70" s="795">
        <v>1200</v>
      </c>
      <c r="F70" s="795">
        <v>0</v>
      </c>
      <c r="G70" s="795">
        <v>0</v>
      </c>
      <c r="H70" s="795">
        <v>0</v>
      </c>
      <c r="I70" s="795">
        <v>0</v>
      </c>
      <c r="J70" s="795">
        <v>0</v>
      </c>
      <c r="K70" s="795">
        <v>0</v>
      </c>
      <c r="L70" s="813">
        <v>0</v>
      </c>
    </row>
    <row r="71" spans="1:12" s="796" customFormat="1" ht="23.25" customHeight="1" x14ac:dyDescent="0.2">
      <c r="A71" s="797">
        <v>29601</v>
      </c>
      <c r="B71" s="798" t="s">
        <v>1550</v>
      </c>
      <c r="C71" s="795">
        <v>1200</v>
      </c>
      <c r="D71" s="795">
        <v>0</v>
      </c>
      <c r="E71" s="795">
        <v>1200</v>
      </c>
      <c r="F71" s="795">
        <v>0</v>
      </c>
      <c r="G71" s="795">
        <v>0</v>
      </c>
      <c r="H71" s="795">
        <v>0</v>
      </c>
      <c r="I71" s="795">
        <v>0</v>
      </c>
      <c r="J71" s="795">
        <v>0</v>
      </c>
      <c r="K71" s="795">
        <v>0</v>
      </c>
      <c r="L71" s="813">
        <v>0</v>
      </c>
    </row>
    <row r="72" spans="1:12" s="789" customFormat="1" ht="23.25" customHeight="1" x14ac:dyDescent="0.2">
      <c r="A72" s="790">
        <v>3000</v>
      </c>
      <c r="B72" s="791" t="s">
        <v>163</v>
      </c>
      <c r="C72" s="792">
        <v>1475176.8</v>
      </c>
      <c r="D72" s="792">
        <v>114004.51999999999</v>
      </c>
      <c r="E72" s="792">
        <v>64799.18</v>
      </c>
      <c r="F72" s="792">
        <v>1524382.1400000001</v>
      </c>
      <c r="G72" s="792">
        <v>1524229.98</v>
      </c>
      <c r="H72" s="792">
        <v>1524229.98</v>
      </c>
      <c r="I72" s="792">
        <v>1500762.17</v>
      </c>
      <c r="J72" s="792">
        <v>1500762.17</v>
      </c>
      <c r="K72" s="792">
        <v>152.16000000014901</v>
      </c>
      <c r="L72" s="812">
        <v>9.9817490645848824E-3</v>
      </c>
    </row>
    <row r="73" spans="1:12" s="796" customFormat="1" ht="23.25" customHeight="1" x14ac:dyDescent="0.2">
      <c r="A73" s="797">
        <v>3100</v>
      </c>
      <c r="B73" s="798" t="s">
        <v>1556</v>
      </c>
      <c r="C73" s="795">
        <v>120000</v>
      </c>
      <c r="D73" s="795">
        <v>0</v>
      </c>
      <c r="E73" s="795">
        <v>4852.38</v>
      </c>
      <c r="F73" s="795">
        <v>115147.62</v>
      </c>
      <c r="G73" s="795">
        <v>114995.46</v>
      </c>
      <c r="H73" s="795">
        <v>114995.46</v>
      </c>
      <c r="I73" s="795">
        <v>95506.450000000012</v>
      </c>
      <c r="J73" s="795">
        <v>95506.450000000012</v>
      </c>
      <c r="K73" s="795">
        <v>152.15999999998894</v>
      </c>
      <c r="L73" s="813">
        <v>0.13214341729337434</v>
      </c>
    </row>
    <row r="74" spans="1:12" s="796" customFormat="1" ht="23.25" customHeight="1" x14ac:dyDescent="0.2">
      <c r="A74" s="797">
        <v>311</v>
      </c>
      <c r="B74" s="798" t="s">
        <v>170</v>
      </c>
      <c r="C74" s="795">
        <v>80000</v>
      </c>
      <c r="D74" s="795">
        <v>0</v>
      </c>
      <c r="E74" s="795">
        <v>4367.74</v>
      </c>
      <c r="F74" s="795">
        <v>75632.259999999995</v>
      </c>
      <c r="G74" s="795">
        <v>75480.100000000006</v>
      </c>
      <c r="H74" s="795">
        <v>75480.100000000006</v>
      </c>
      <c r="I74" s="795">
        <v>69250.600000000006</v>
      </c>
      <c r="J74" s="795">
        <v>69250.600000000006</v>
      </c>
      <c r="K74" s="795">
        <v>152.15999999998894</v>
      </c>
      <c r="L74" s="813">
        <v>0.20118399212186566</v>
      </c>
    </row>
    <row r="75" spans="1:12" s="796" customFormat="1" ht="23.25" customHeight="1" x14ac:dyDescent="0.2">
      <c r="A75" s="797">
        <v>31101</v>
      </c>
      <c r="B75" s="798" t="s">
        <v>1557</v>
      </c>
      <c r="C75" s="795">
        <v>80000</v>
      </c>
      <c r="D75" s="795">
        <v>0</v>
      </c>
      <c r="E75" s="795">
        <v>4367.74</v>
      </c>
      <c r="F75" s="795">
        <v>75632.259999999995</v>
      </c>
      <c r="G75" s="795">
        <v>75480.100000000006</v>
      </c>
      <c r="H75" s="795">
        <v>75480.100000000006</v>
      </c>
      <c r="I75" s="795">
        <v>69250.600000000006</v>
      </c>
      <c r="J75" s="795">
        <v>69250.600000000006</v>
      </c>
      <c r="K75" s="795">
        <v>152.15999999998894</v>
      </c>
      <c r="L75" s="813">
        <v>0.20118399212186566</v>
      </c>
    </row>
    <row r="76" spans="1:12" s="796" customFormat="1" ht="23.25" customHeight="1" x14ac:dyDescent="0.2">
      <c r="A76" s="797">
        <v>314</v>
      </c>
      <c r="B76" s="798" t="s">
        <v>171</v>
      </c>
      <c r="C76" s="795">
        <v>40000</v>
      </c>
      <c r="D76" s="795">
        <v>0</v>
      </c>
      <c r="E76" s="795">
        <v>484.64</v>
      </c>
      <c r="F76" s="795">
        <v>39515.360000000001</v>
      </c>
      <c r="G76" s="795">
        <v>39515.360000000001</v>
      </c>
      <c r="H76" s="795">
        <v>39515.360000000001</v>
      </c>
      <c r="I76" s="795">
        <v>26255.85</v>
      </c>
      <c r="J76" s="795">
        <v>26255.85</v>
      </c>
      <c r="K76" s="795">
        <v>0</v>
      </c>
      <c r="L76" s="813">
        <v>0</v>
      </c>
    </row>
    <row r="77" spans="1:12" s="796" customFormat="1" ht="23.25" customHeight="1" x14ac:dyDescent="0.2">
      <c r="A77" s="797">
        <v>31401</v>
      </c>
      <c r="B77" s="798" t="s">
        <v>1558</v>
      </c>
      <c r="C77" s="795">
        <v>40000</v>
      </c>
      <c r="D77" s="795">
        <v>0</v>
      </c>
      <c r="E77" s="795">
        <v>484.64</v>
      </c>
      <c r="F77" s="795">
        <v>39515.360000000001</v>
      </c>
      <c r="G77" s="795">
        <v>39515.360000000001</v>
      </c>
      <c r="H77" s="795">
        <v>39515.360000000001</v>
      </c>
      <c r="I77" s="795">
        <v>26255.85</v>
      </c>
      <c r="J77" s="795">
        <v>26255.85</v>
      </c>
      <c r="K77" s="795">
        <v>0</v>
      </c>
      <c r="L77" s="813">
        <v>0</v>
      </c>
    </row>
    <row r="78" spans="1:12" s="796" customFormat="1" ht="23.25" customHeight="1" x14ac:dyDescent="0.2">
      <c r="A78" s="797">
        <v>3200</v>
      </c>
      <c r="B78" s="798" t="s">
        <v>1562</v>
      </c>
      <c r="C78" s="795">
        <v>14476.8</v>
      </c>
      <c r="D78" s="795">
        <v>0</v>
      </c>
      <c r="E78" s="795">
        <v>846.8</v>
      </c>
      <c r="F78" s="795">
        <v>13630</v>
      </c>
      <c r="G78" s="795">
        <v>13630</v>
      </c>
      <c r="H78" s="795">
        <v>13630</v>
      </c>
      <c r="I78" s="795">
        <v>9651.2000000000007</v>
      </c>
      <c r="J78" s="795">
        <v>9651.2000000000007</v>
      </c>
      <c r="K78" s="795">
        <v>0</v>
      </c>
      <c r="L78" s="813">
        <v>0</v>
      </c>
    </row>
    <row r="79" spans="1:12" s="796" customFormat="1" ht="23.25" customHeight="1" x14ac:dyDescent="0.2">
      <c r="A79" s="797">
        <v>323</v>
      </c>
      <c r="B79" s="798" t="s">
        <v>1563</v>
      </c>
      <c r="C79" s="795">
        <v>14476.8</v>
      </c>
      <c r="D79" s="795">
        <v>0</v>
      </c>
      <c r="E79" s="795">
        <v>846.8</v>
      </c>
      <c r="F79" s="795">
        <v>13630</v>
      </c>
      <c r="G79" s="795">
        <v>13630</v>
      </c>
      <c r="H79" s="795">
        <v>13630</v>
      </c>
      <c r="I79" s="795">
        <v>9651.2000000000007</v>
      </c>
      <c r="J79" s="795">
        <v>9651.2000000000007</v>
      </c>
      <c r="K79" s="795">
        <v>0</v>
      </c>
      <c r="L79" s="813">
        <v>0</v>
      </c>
    </row>
    <row r="80" spans="1:12" s="796" customFormat="1" ht="23.25" customHeight="1" x14ac:dyDescent="0.2">
      <c r="A80" s="797">
        <v>32301</v>
      </c>
      <c r="B80" s="798" t="s">
        <v>1564</v>
      </c>
      <c r="C80" s="795">
        <v>14476.8</v>
      </c>
      <c r="D80" s="795">
        <v>0</v>
      </c>
      <c r="E80" s="795">
        <v>846.8</v>
      </c>
      <c r="F80" s="795">
        <v>13630</v>
      </c>
      <c r="G80" s="795">
        <v>13630</v>
      </c>
      <c r="H80" s="795">
        <v>13630</v>
      </c>
      <c r="I80" s="795">
        <v>9651.2000000000007</v>
      </c>
      <c r="J80" s="795">
        <v>9651.2000000000007</v>
      </c>
      <c r="K80" s="795">
        <v>0</v>
      </c>
      <c r="L80" s="813">
        <v>0</v>
      </c>
    </row>
    <row r="81" spans="1:12" s="796" customFormat="1" ht="23.25" customHeight="1" x14ac:dyDescent="0.2">
      <c r="A81" s="797">
        <v>3300</v>
      </c>
      <c r="B81" s="798" t="s">
        <v>1569</v>
      </c>
      <c r="C81" s="795">
        <v>0</v>
      </c>
      <c r="D81" s="795">
        <v>58000</v>
      </c>
      <c r="E81" s="795">
        <v>0</v>
      </c>
      <c r="F81" s="795">
        <v>58000</v>
      </c>
      <c r="G81" s="795">
        <v>58000</v>
      </c>
      <c r="H81" s="795">
        <v>58000</v>
      </c>
      <c r="I81" s="795">
        <v>58000</v>
      </c>
      <c r="J81" s="795">
        <v>58000</v>
      </c>
      <c r="K81" s="795">
        <v>0</v>
      </c>
      <c r="L81" s="813">
        <v>0</v>
      </c>
    </row>
    <row r="82" spans="1:12" s="796" customFormat="1" ht="23.25" customHeight="1" x14ac:dyDescent="0.2">
      <c r="A82" s="797">
        <v>331</v>
      </c>
      <c r="B82" s="798" t="s">
        <v>1570</v>
      </c>
      <c r="C82" s="795">
        <v>0</v>
      </c>
      <c r="D82" s="795">
        <v>58000</v>
      </c>
      <c r="E82" s="795">
        <v>0</v>
      </c>
      <c r="F82" s="795">
        <v>58000</v>
      </c>
      <c r="G82" s="795">
        <v>58000</v>
      </c>
      <c r="H82" s="795">
        <v>58000</v>
      </c>
      <c r="I82" s="795">
        <v>58000</v>
      </c>
      <c r="J82" s="795">
        <v>58000</v>
      </c>
      <c r="K82" s="795">
        <v>0</v>
      </c>
      <c r="L82" s="813">
        <v>0</v>
      </c>
    </row>
    <row r="83" spans="1:12" s="796" customFormat="1" ht="23.25" customHeight="1" x14ac:dyDescent="0.2">
      <c r="A83" s="797">
        <v>33101</v>
      </c>
      <c r="B83" s="798" t="s">
        <v>1571</v>
      </c>
      <c r="C83" s="795">
        <v>0</v>
      </c>
      <c r="D83" s="795">
        <v>58000</v>
      </c>
      <c r="E83" s="795">
        <v>0</v>
      </c>
      <c r="F83" s="795">
        <v>58000</v>
      </c>
      <c r="G83" s="795">
        <v>58000</v>
      </c>
      <c r="H83" s="795">
        <v>58000</v>
      </c>
      <c r="I83" s="795">
        <v>58000</v>
      </c>
      <c r="J83" s="795">
        <v>58000</v>
      </c>
      <c r="K83" s="795">
        <v>0</v>
      </c>
      <c r="L83" s="813">
        <v>0</v>
      </c>
    </row>
    <row r="84" spans="1:12" s="796" customFormat="1" ht="23.25" customHeight="1" x14ac:dyDescent="0.2">
      <c r="A84" s="797">
        <v>3500</v>
      </c>
      <c r="B84" s="798" t="s">
        <v>1585</v>
      </c>
      <c r="C84" s="795">
        <v>48600</v>
      </c>
      <c r="D84" s="795">
        <v>0</v>
      </c>
      <c r="E84" s="795">
        <v>48600</v>
      </c>
      <c r="F84" s="795">
        <v>0</v>
      </c>
      <c r="G84" s="795">
        <v>0</v>
      </c>
      <c r="H84" s="795">
        <v>0</v>
      </c>
      <c r="I84" s="795">
        <v>0</v>
      </c>
      <c r="J84" s="795">
        <v>0</v>
      </c>
      <c r="K84" s="795">
        <v>0</v>
      </c>
      <c r="L84" s="813">
        <v>0</v>
      </c>
    </row>
    <row r="85" spans="1:12" s="796" customFormat="1" ht="23.25" customHeight="1" x14ac:dyDescent="0.2">
      <c r="A85" s="797">
        <v>351</v>
      </c>
      <c r="B85" s="798" t="s">
        <v>1586</v>
      </c>
      <c r="C85" s="795">
        <v>45000</v>
      </c>
      <c r="D85" s="795">
        <v>0</v>
      </c>
      <c r="E85" s="795">
        <v>45000</v>
      </c>
      <c r="F85" s="795">
        <v>0</v>
      </c>
      <c r="G85" s="795">
        <v>0</v>
      </c>
      <c r="H85" s="795">
        <v>0</v>
      </c>
      <c r="I85" s="795">
        <v>0</v>
      </c>
      <c r="J85" s="795">
        <v>0</v>
      </c>
      <c r="K85" s="795">
        <v>0</v>
      </c>
      <c r="L85" s="813">
        <v>0</v>
      </c>
    </row>
    <row r="86" spans="1:12" s="796" customFormat="1" ht="23.25" customHeight="1" x14ac:dyDescent="0.2">
      <c r="A86" s="797">
        <v>35101</v>
      </c>
      <c r="B86" s="798" t="s">
        <v>1587</v>
      </c>
      <c r="C86" s="795">
        <v>45000</v>
      </c>
      <c r="D86" s="795">
        <v>0</v>
      </c>
      <c r="E86" s="795">
        <v>45000</v>
      </c>
      <c r="F86" s="795">
        <v>0</v>
      </c>
      <c r="G86" s="795">
        <v>0</v>
      </c>
      <c r="H86" s="795">
        <v>0</v>
      </c>
      <c r="I86" s="795">
        <v>0</v>
      </c>
      <c r="J86" s="795">
        <v>0</v>
      </c>
      <c r="K86" s="795">
        <v>0</v>
      </c>
      <c r="L86" s="813">
        <v>0</v>
      </c>
    </row>
    <row r="87" spans="1:12" s="796" customFormat="1" ht="23.25" customHeight="1" x14ac:dyDescent="0.2">
      <c r="A87" s="797">
        <v>352</v>
      </c>
      <c r="B87" s="798" t="s">
        <v>1590</v>
      </c>
      <c r="C87" s="795">
        <v>1200</v>
      </c>
      <c r="D87" s="795">
        <v>0</v>
      </c>
      <c r="E87" s="795">
        <v>1200</v>
      </c>
      <c r="F87" s="795">
        <v>0</v>
      </c>
      <c r="G87" s="795">
        <v>0</v>
      </c>
      <c r="H87" s="795">
        <v>0</v>
      </c>
      <c r="I87" s="795">
        <v>0</v>
      </c>
      <c r="J87" s="795">
        <v>0</v>
      </c>
      <c r="K87" s="795">
        <v>0</v>
      </c>
      <c r="L87" s="813">
        <v>0</v>
      </c>
    </row>
    <row r="88" spans="1:12" s="796" customFormat="1" ht="23.25" customHeight="1" x14ac:dyDescent="0.2">
      <c r="A88" s="797">
        <v>35201</v>
      </c>
      <c r="B88" s="798" t="s">
        <v>1587</v>
      </c>
      <c r="C88" s="795">
        <v>1200</v>
      </c>
      <c r="D88" s="795">
        <v>0</v>
      </c>
      <c r="E88" s="795">
        <v>1200</v>
      </c>
      <c r="F88" s="795">
        <v>0</v>
      </c>
      <c r="G88" s="795">
        <v>0</v>
      </c>
      <c r="H88" s="795">
        <v>0</v>
      </c>
      <c r="I88" s="795">
        <v>0</v>
      </c>
      <c r="J88" s="795">
        <v>0</v>
      </c>
      <c r="K88" s="795">
        <v>0</v>
      </c>
      <c r="L88" s="813">
        <v>0</v>
      </c>
    </row>
    <row r="89" spans="1:12" s="796" customFormat="1" ht="23.25" customHeight="1" x14ac:dyDescent="0.2">
      <c r="A89" s="797">
        <v>355</v>
      </c>
      <c r="B89" s="798" t="s">
        <v>1592</v>
      </c>
      <c r="C89" s="795">
        <v>1200</v>
      </c>
      <c r="D89" s="795">
        <v>0</v>
      </c>
      <c r="E89" s="795">
        <v>1200</v>
      </c>
      <c r="F89" s="795">
        <v>0</v>
      </c>
      <c r="G89" s="795">
        <v>0</v>
      </c>
      <c r="H89" s="795">
        <v>0</v>
      </c>
      <c r="I89" s="795">
        <v>0</v>
      </c>
      <c r="J89" s="795">
        <v>0</v>
      </c>
      <c r="K89" s="795">
        <v>0</v>
      </c>
      <c r="L89" s="813">
        <v>0</v>
      </c>
    </row>
    <row r="90" spans="1:12" s="796" customFormat="1" ht="23.25" customHeight="1" x14ac:dyDescent="0.2">
      <c r="A90" s="797">
        <v>35501</v>
      </c>
      <c r="B90" s="798" t="s">
        <v>1587</v>
      </c>
      <c r="C90" s="795">
        <v>1200</v>
      </c>
      <c r="D90" s="795">
        <v>0</v>
      </c>
      <c r="E90" s="795">
        <v>1200</v>
      </c>
      <c r="F90" s="795">
        <v>0</v>
      </c>
      <c r="G90" s="795">
        <v>0</v>
      </c>
      <c r="H90" s="795">
        <v>0</v>
      </c>
      <c r="I90" s="795">
        <v>0</v>
      </c>
      <c r="J90" s="795">
        <v>0</v>
      </c>
      <c r="K90" s="795">
        <v>0</v>
      </c>
      <c r="L90" s="813">
        <v>0</v>
      </c>
    </row>
    <row r="91" spans="1:12" s="796" customFormat="1" ht="23.25" customHeight="1" x14ac:dyDescent="0.2">
      <c r="A91" s="797">
        <v>359</v>
      </c>
      <c r="B91" s="798" t="s">
        <v>1596</v>
      </c>
      <c r="C91" s="795">
        <v>1200</v>
      </c>
      <c r="D91" s="795">
        <v>0</v>
      </c>
      <c r="E91" s="795">
        <v>1200</v>
      </c>
      <c r="F91" s="795">
        <v>0</v>
      </c>
      <c r="G91" s="795">
        <v>0</v>
      </c>
      <c r="H91" s="795">
        <v>0</v>
      </c>
      <c r="I91" s="795">
        <v>0</v>
      </c>
      <c r="J91" s="795">
        <v>0</v>
      </c>
      <c r="K91" s="795">
        <v>0</v>
      </c>
      <c r="L91" s="813">
        <v>0</v>
      </c>
    </row>
    <row r="92" spans="1:12" s="796" customFormat="1" ht="23.25" customHeight="1" x14ac:dyDescent="0.2">
      <c r="A92" s="797">
        <v>35901</v>
      </c>
      <c r="B92" s="798" t="s">
        <v>1597</v>
      </c>
      <c r="C92" s="795">
        <v>1200</v>
      </c>
      <c r="D92" s="795">
        <v>0</v>
      </c>
      <c r="E92" s="795">
        <v>1200</v>
      </c>
      <c r="F92" s="795">
        <v>0</v>
      </c>
      <c r="G92" s="795">
        <v>0</v>
      </c>
      <c r="H92" s="795">
        <v>0</v>
      </c>
      <c r="I92" s="795">
        <v>0</v>
      </c>
      <c r="J92" s="795">
        <v>0</v>
      </c>
      <c r="K92" s="795">
        <v>0</v>
      </c>
      <c r="L92" s="813">
        <v>0</v>
      </c>
    </row>
    <row r="93" spans="1:12" s="796" customFormat="1" ht="23.25" customHeight="1" x14ac:dyDescent="0.2">
      <c r="A93" s="797">
        <v>3700</v>
      </c>
      <c r="B93" s="798" t="s">
        <v>1607</v>
      </c>
      <c r="C93" s="795">
        <v>1282100</v>
      </c>
      <c r="D93" s="795">
        <v>56004.52</v>
      </c>
      <c r="E93" s="795">
        <v>500</v>
      </c>
      <c r="F93" s="795">
        <v>1337604.52</v>
      </c>
      <c r="G93" s="795">
        <v>1337604.52</v>
      </c>
      <c r="H93" s="795">
        <v>1337604.52</v>
      </c>
      <c r="I93" s="795">
        <v>1337604.52</v>
      </c>
      <c r="J93" s="795">
        <v>1337604.52</v>
      </c>
      <c r="K93" s="795">
        <v>0</v>
      </c>
      <c r="L93" s="813">
        <v>0</v>
      </c>
    </row>
    <row r="94" spans="1:12" s="796" customFormat="1" ht="23.25" customHeight="1" x14ac:dyDescent="0.2">
      <c r="A94" s="797">
        <v>371</v>
      </c>
      <c r="B94" s="798" t="s">
        <v>252</v>
      </c>
      <c r="C94" s="795">
        <v>20000</v>
      </c>
      <c r="D94" s="795">
        <v>14004.96</v>
      </c>
      <c r="E94" s="795">
        <v>0</v>
      </c>
      <c r="F94" s="795">
        <v>34004.959999999999</v>
      </c>
      <c r="G94" s="795">
        <v>34004.959999999999</v>
      </c>
      <c r="H94" s="795">
        <v>34004.959999999999</v>
      </c>
      <c r="I94" s="795">
        <v>34004.959999999999</v>
      </c>
      <c r="J94" s="795">
        <v>34004.959999999999</v>
      </c>
      <c r="K94" s="795">
        <v>0</v>
      </c>
      <c r="L94" s="813">
        <v>0</v>
      </c>
    </row>
    <row r="95" spans="1:12" s="796" customFormat="1" ht="23.25" customHeight="1" x14ac:dyDescent="0.2">
      <c r="A95" s="797">
        <v>37101</v>
      </c>
      <c r="B95" s="798" t="s">
        <v>1608</v>
      </c>
      <c r="C95" s="795">
        <v>20000</v>
      </c>
      <c r="D95" s="795">
        <v>14004.96</v>
      </c>
      <c r="E95" s="795">
        <v>0</v>
      </c>
      <c r="F95" s="795">
        <v>34004.959999999999</v>
      </c>
      <c r="G95" s="795">
        <v>34004.959999999999</v>
      </c>
      <c r="H95" s="795">
        <v>34004.959999999999</v>
      </c>
      <c r="I95" s="795">
        <v>34004.959999999999</v>
      </c>
      <c r="J95" s="795">
        <v>34004.959999999999</v>
      </c>
      <c r="K95" s="795">
        <v>0</v>
      </c>
      <c r="L95" s="813">
        <v>0</v>
      </c>
    </row>
    <row r="96" spans="1:12" s="796" customFormat="1" ht="23.25" customHeight="1" x14ac:dyDescent="0.2">
      <c r="A96" s="797">
        <v>375</v>
      </c>
      <c r="B96" s="798" t="s">
        <v>1610</v>
      </c>
      <c r="C96" s="795">
        <v>1262100</v>
      </c>
      <c r="D96" s="795">
        <v>41999.56</v>
      </c>
      <c r="E96" s="795">
        <v>500</v>
      </c>
      <c r="F96" s="795">
        <v>1303599.56</v>
      </c>
      <c r="G96" s="795">
        <v>1303599.56</v>
      </c>
      <c r="H96" s="795">
        <v>1303599.56</v>
      </c>
      <c r="I96" s="795">
        <v>1303599.56</v>
      </c>
      <c r="J96" s="795">
        <v>1303599.56</v>
      </c>
      <c r="K96" s="795">
        <v>0</v>
      </c>
      <c r="L96" s="813">
        <v>0</v>
      </c>
    </row>
    <row r="97" spans="1:12" s="796" customFormat="1" ht="23.25" customHeight="1" x14ac:dyDescent="0.2">
      <c r="A97" s="797">
        <v>37501</v>
      </c>
      <c r="B97" s="798" t="s">
        <v>1611</v>
      </c>
      <c r="C97" s="795">
        <v>1260000</v>
      </c>
      <c r="D97" s="795">
        <v>41999.56</v>
      </c>
      <c r="E97" s="795">
        <v>0</v>
      </c>
      <c r="F97" s="795">
        <v>1301999.56</v>
      </c>
      <c r="G97" s="795">
        <v>1301999.56</v>
      </c>
      <c r="H97" s="795">
        <v>1301999.56</v>
      </c>
      <c r="I97" s="795">
        <v>1301999.56</v>
      </c>
      <c r="J97" s="795">
        <v>1301999.56</v>
      </c>
      <c r="K97" s="795">
        <v>0</v>
      </c>
      <c r="L97" s="813">
        <v>0</v>
      </c>
    </row>
    <row r="98" spans="1:12" s="796" customFormat="1" ht="23.25" customHeight="1" x14ac:dyDescent="0.2">
      <c r="A98" s="797">
        <v>37502</v>
      </c>
      <c r="B98" s="798" t="s">
        <v>254</v>
      </c>
      <c r="C98" s="795">
        <v>2100</v>
      </c>
      <c r="D98" s="795">
        <v>0</v>
      </c>
      <c r="E98" s="795">
        <v>500</v>
      </c>
      <c r="F98" s="795">
        <v>1600</v>
      </c>
      <c r="G98" s="795">
        <v>1600</v>
      </c>
      <c r="H98" s="795">
        <v>1600</v>
      </c>
      <c r="I98" s="795">
        <v>1600</v>
      </c>
      <c r="J98" s="795">
        <v>1600</v>
      </c>
      <c r="K98" s="795">
        <v>0</v>
      </c>
      <c r="L98" s="813">
        <v>0</v>
      </c>
    </row>
    <row r="99" spans="1:12" s="796" customFormat="1" ht="23.25" customHeight="1" x14ac:dyDescent="0.2">
      <c r="A99" s="797">
        <v>3800</v>
      </c>
      <c r="B99" s="798" t="s">
        <v>1613</v>
      </c>
      <c r="C99" s="795">
        <v>10000</v>
      </c>
      <c r="D99" s="795">
        <v>0</v>
      </c>
      <c r="E99" s="795">
        <v>10000</v>
      </c>
      <c r="F99" s="795">
        <v>0</v>
      </c>
      <c r="G99" s="795">
        <v>0</v>
      </c>
      <c r="H99" s="795">
        <v>0</v>
      </c>
      <c r="I99" s="795">
        <v>0</v>
      </c>
      <c r="J99" s="795">
        <v>0</v>
      </c>
      <c r="K99" s="795">
        <v>0</v>
      </c>
      <c r="L99" s="813">
        <v>0</v>
      </c>
    </row>
    <row r="100" spans="1:12" s="796" customFormat="1" ht="23.25" customHeight="1" x14ac:dyDescent="0.2">
      <c r="A100" s="797">
        <v>381</v>
      </c>
      <c r="B100" s="798" t="s">
        <v>298</v>
      </c>
      <c r="C100" s="795">
        <v>10000</v>
      </c>
      <c r="D100" s="795">
        <v>0</v>
      </c>
      <c r="E100" s="795">
        <v>10000</v>
      </c>
      <c r="F100" s="795">
        <v>0</v>
      </c>
      <c r="G100" s="795">
        <v>0</v>
      </c>
      <c r="H100" s="795">
        <v>0</v>
      </c>
      <c r="I100" s="795">
        <v>0</v>
      </c>
      <c r="J100" s="795">
        <v>0</v>
      </c>
      <c r="K100" s="795">
        <v>0</v>
      </c>
      <c r="L100" s="813">
        <v>0</v>
      </c>
    </row>
    <row r="101" spans="1:12" s="796" customFormat="1" ht="23.25" customHeight="1" x14ac:dyDescent="0.2">
      <c r="A101" s="797">
        <v>38101</v>
      </c>
      <c r="B101" s="798" t="s">
        <v>299</v>
      </c>
      <c r="C101" s="795">
        <v>10000</v>
      </c>
      <c r="D101" s="795">
        <v>0</v>
      </c>
      <c r="E101" s="795">
        <v>10000</v>
      </c>
      <c r="F101" s="795">
        <v>0</v>
      </c>
      <c r="G101" s="795">
        <v>0</v>
      </c>
      <c r="H101" s="795">
        <v>0</v>
      </c>
      <c r="I101" s="795">
        <v>0</v>
      </c>
      <c r="J101" s="795">
        <v>0</v>
      </c>
      <c r="K101" s="795">
        <v>0</v>
      </c>
      <c r="L101" s="813">
        <v>0</v>
      </c>
    </row>
    <row r="102" spans="1:12" s="789" customFormat="1" ht="23.25" customHeight="1" x14ac:dyDescent="0.2">
      <c r="A102" s="790">
        <v>4000</v>
      </c>
      <c r="B102" s="791" t="s">
        <v>243</v>
      </c>
      <c r="C102" s="792">
        <v>1008000</v>
      </c>
      <c r="D102" s="792">
        <v>0</v>
      </c>
      <c r="E102" s="792">
        <v>0</v>
      </c>
      <c r="F102" s="792">
        <v>1008000</v>
      </c>
      <c r="G102" s="792">
        <v>1008000</v>
      </c>
      <c r="H102" s="792">
        <v>1008000</v>
      </c>
      <c r="I102" s="792">
        <v>1008000</v>
      </c>
      <c r="J102" s="792">
        <v>1008000</v>
      </c>
      <c r="K102" s="792">
        <v>0</v>
      </c>
      <c r="L102" s="812">
        <v>0</v>
      </c>
    </row>
    <row r="103" spans="1:12" s="796" customFormat="1" ht="23.25" customHeight="1" x14ac:dyDescent="0.2">
      <c r="A103" s="797">
        <v>4400</v>
      </c>
      <c r="B103" s="798" t="s">
        <v>310</v>
      </c>
      <c r="C103" s="795">
        <v>1008000</v>
      </c>
      <c r="D103" s="795">
        <v>0</v>
      </c>
      <c r="E103" s="795">
        <v>0</v>
      </c>
      <c r="F103" s="795">
        <v>1008000</v>
      </c>
      <c r="G103" s="795">
        <v>1008000</v>
      </c>
      <c r="H103" s="795">
        <v>1008000</v>
      </c>
      <c r="I103" s="795">
        <v>1008000</v>
      </c>
      <c r="J103" s="795">
        <v>1008000</v>
      </c>
      <c r="K103" s="795">
        <v>0</v>
      </c>
      <c r="L103" s="813">
        <v>0</v>
      </c>
    </row>
    <row r="104" spans="1:12" s="796" customFormat="1" ht="23.25" customHeight="1" x14ac:dyDescent="0.2">
      <c r="A104" s="797">
        <v>441</v>
      </c>
      <c r="B104" s="798" t="s">
        <v>152</v>
      </c>
      <c r="C104" s="795">
        <v>1008000</v>
      </c>
      <c r="D104" s="795">
        <v>0</v>
      </c>
      <c r="E104" s="795">
        <v>0</v>
      </c>
      <c r="F104" s="795">
        <v>1008000</v>
      </c>
      <c r="G104" s="795">
        <v>1008000</v>
      </c>
      <c r="H104" s="795">
        <v>1008000</v>
      </c>
      <c r="I104" s="795">
        <v>1008000</v>
      </c>
      <c r="J104" s="795">
        <v>1008000</v>
      </c>
      <c r="K104" s="795">
        <v>0</v>
      </c>
      <c r="L104" s="813">
        <v>0</v>
      </c>
    </row>
    <row r="105" spans="1:12" s="796" customFormat="1" ht="23.25" customHeight="1" x14ac:dyDescent="0.2">
      <c r="A105" s="797">
        <v>44101</v>
      </c>
      <c r="B105" s="798" t="s">
        <v>218</v>
      </c>
      <c r="C105" s="795">
        <v>1008000</v>
      </c>
      <c r="D105" s="795">
        <v>0</v>
      </c>
      <c r="E105" s="795">
        <v>0</v>
      </c>
      <c r="F105" s="795">
        <v>1008000</v>
      </c>
      <c r="G105" s="795">
        <v>1008000</v>
      </c>
      <c r="H105" s="795">
        <v>1008000</v>
      </c>
      <c r="I105" s="795">
        <v>1008000</v>
      </c>
      <c r="J105" s="795">
        <v>1008000</v>
      </c>
      <c r="K105" s="795">
        <v>0</v>
      </c>
      <c r="L105" s="813">
        <v>0</v>
      </c>
    </row>
    <row r="106" spans="1:12" s="789" customFormat="1" ht="23.25" customHeight="1" x14ac:dyDescent="0.2">
      <c r="A106" s="790">
        <v>5000</v>
      </c>
      <c r="B106" s="791" t="s">
        <v>244</v>
      </c>
      <c r="C106" s="792">
        <v>3000</v>
      </c>
      <c r="D106" s="792">
        <v>0</v>
      </c>
      <c r="E106" s="792">
        <v>3000</v>
      </c>
      <c r="F106" s="792">
        <v>0</v>
      </c>
      <c r="G106" s="792">
        <v>0</v>
      </c>
      <c r="H106" s="792">
        <v>0</v>
      </c>
      <c r="I106" s="792">
        <v>0</v>
      </c>
      <c r="J106" s="792">
        <v>0</v>
      </c>
      <c r="K106" s="792">
        <v>0</v>
      </c>
      <c r="L106" s="812">
        <v>0</v>
      </c>
    </row>
    <row r="107" spans="1:12" s="796" customFormat="1" ht="23.25" customHeight="1" x14ac:dyDescent="0.2">
      <c r="A107" s="797">
        <v>5100</v>
      </c>
      <c r="B107" s="798" t="s">
        <v>64</v>
      </c>
      <c r="C107" s="795">
        <v>3000</v>
      </c>
      <c r="D107" s="795">
        <v>0</v>
      </c>
      <c r="E107" s="795">
        <v>3000</v>
      </c>
      <c r="F107" s="795">
        <v>0</v>
      </c>
      <c r="G107" s="795">
        <v>0</v>
      </c>
      <c r="H107" s="795">
        <v>0</v>
      </c>
      <c r="I107" s="795">
        <v>0</v>
      </c>
      <c r="J107" s="795">
        <v>0</v>
      </c>
      <c r="K107" s="795">
        <v>0</v>
      </c>
      <c r="L107" s="813">
        <v>0</v>
      </c>
    </row>
    <row r="108" spans="1:12" s="796" customFormat="1" ht="23.25" customHeight="1" x14ac:dyDescent="0.2">
      <c r="A108" s="797">
        <v>511</v>
      </c>
      <c r="B108" s="798" t="s">
        <v>257</v>
      </c>
      <c r="C108" s="795">
        <v>3000</v>
      </c>
      <c r="D108" s="795">
        <v>0</v>
      </c>
      <c r="E108" s="795">
        <v>3000</v>
      </c>
      <c r="F108" s="795">
        <v>0</v>
      </c>
      <c r="G108" s="795">
        <v>0</v>
      </c>
      <c r="H108" s="795">
        <v>0</v>
      </c>
      <c r="I108" s="795">
        <v>0</v>
      </c>
      <c r="J108" s="795">
        <v>0</v>
      </c>
      <c r="K108" s="795">
        <v>0</v>
      </c>
      <c r="L108" s="813">
        <v>0</v>
      </c>
    </row>
    <row r="109" spans="1:12" s="796" customFormat="1" ht="23.25" customHeight="1" x14ac:dyDescent="0.2">
      <c r="A109" s="797">
        <v>51101</v>
      </c>
      <c r="B109" s="798" t="s">
        <v>300</v>
      </c>
      <c r="C109" s="795">
        <v>3000</v>
      </c>
      <c r="D109" s="795">
        <v>0</v>
      </c>
      <c r="E109" s="795">
        <v>3000</v>
      </c>
      <c r="F109" s="795">
        <v>0</v>
      </c>
      <c r="G109" s="795">
        <v>0</v>
      </c>
      <c r="H109" s="795">
        <v>0</v>
      </c>
      <c r="I109" s="795">
        <v>0</v>
      </c>
      <c r="J109" s="795">
        <v>0</v>
      </c>
      <c r="K109" s="795">
        <v>0</v>
      </c>
      <c r="L109" s="813">
        <v>0</v>
      </c>
    </row>
    <row r="110" spans="1:12" s="789" customFormat="1" ht="23.25" customHeight="1" x14ac:dyDescent="0.2">
      <c r="A110" s="799"/>
      <c r="B110" s="800" t="s">
        <v>1672</v>
      </c>
      <c r="C110" s="801">
        <v>10231641.560000001</v>
      </c>
      <c r="D110" s="801">
        <v>117654.99999999999</v>
      </c>
      <c r="E110" s="801">
        <v>587098.7699999999</v>
      </c>
      <c r="F110" s="801">
        <v>9762197.790000001</v>
      </c>
      <c r="G110" s="801">
        <v>9762045.6300000008</v>
      </c>
      <c r="H110" s="801">
        <v>9762045.6300000008</v>
      </c>
      <c r="I110" s="801">
        <v>9245681.7399999984</v>
      </c>
      <c r="J110" s="801">
        <v>9245681.7399999984</v>
      </c>
      <c r="K110" s="801">
        <v>152.16000000014901</v>
      </c>
      <c r="L110" s="814">
        <v>1.5586654078655888E-3</v>
      </c>
    </row>
    <row r="111" spans="1:12" s="789" customFormat="1" ht="27" customHeight="1" x14ac:dyDescent="0.2">
      <c r="A111" s="786" t="s">
        <v>1689</v>
      </c>
      <c r="B111" s="787"/>
      <c r="C111" s="788"/>
      <c r="D111" s="788"/>
      <c r="E111" s="788"/>
      <c r="F111" s="788"/>
      <c r="G111" s="788"/>
      <c r="H111" s="788"/>
      <c r="I111" s="788"/>
      <c r="J111" s="788"/>
      <c r="K111" s="788"/>
      <c r="L111" s="811">
        <v>1</v>
      </c>
    </row>
    <row r="112" spans="1:12" s="789" customFormat="1" ht="23.25" customHeight="1" x14ac:dyDescent="0.2">
      <c r="A112" s="790">
        <v>1000</v>
      </c>
      <c r="B112" s="791" t="s">
        <v>92</v>
      </c>
      <c r="C112" s="792">
        <v>4061029.2399999998</v>
      </c>
      <c r="D112" s="792">
        <v>13519.41</v>
      </c>
      <c r="E112" s="792">
        <v>40737.709999999992</v>
      </c>
      <c r="F112" s="792">
        <v>4033810.94</v>
      </c>
      <c r="G112" s="792">
        <v>4033810.94</v>
      </c>
      <c r="H112" s="792">
        <v>4033810.94</v>
      </c>
      <c r="I112" s="792">
        <v>3838224.37</v>
      </c>
      <c r="J112" s="792">
        <v>3838224.37</v>
      </c>
      <c r="K112" s="792">
        <v>0</v>
      </c>
      <c r="L112" s="812">
        <v>0</v>
      </c>
    </row>
    <row r="113" spans="1:12" s="796" customFormat="1" ht="23.25" customHeight="1" x14ac:dyDescent="0.2">
      <c r="A113" s="797">
        <v>1100</v>
      </c>
      <c r="B113" s="798" t="s">
        <v>1491</v>
      </c>
      <c r="C113" s="795">
        <v>2132509</v>
      </c>
      <c r="D113" s="795">
        <v>0</v>
      </c>
      <c r="E113" s="795">
        <v>1091.68</v>
      </c>
      <c r="F113" s="795">
        <v>2131417.3199999998</v>
      </c>
      <c r="G113" s="795">
        <v>2131417.3199999998</v>
      </c>
      <c r="H113" s="795">
        <v>2131417.3199999998</v>
      </c>
      <c r="I113" s="795">
        <v>2118784.36</v>
      </c>
      <c r="J113" s="795">
        <v>2118784.36</v>
      </c>
      <c r="K113" s="795">
        <v>0</v>
      </c>
      <c r="L113" s="813">
        <v>0</v>
      </c>
    </row>
    <row r="114" spans="1:12" s="796" customFormat="1" ht="23.25" customHeight="1" x14ac:dyDescent="0.2">
      <c r="A114" s="797">
        <v>113</v>
      </c>
      <c r="B114" s="798" t="s">
        <v>283</v>
      </c>
      <c r="C114" s="795">
        <v>2132509</v>
      </c>
      <c r="D114" s="795">
        <v>0</v>
      </c>
      <c r="E114" s="795">
        <v>1091.68</v>
      </c>
      <c r="F114" s="795">
        <v>2131417.3199999998</v>
      </c>
      <c r="G114" s="795">
        <v>2131417.3199999998</v>
      </c>
      <c r="H114" s="795">
        <v>2131417.3199999998</v>
      </c>
      <c r="I114" s="795">
        <v>2118784.36</v>
      </c>
      <c r="J114" s="795">
        <v>2118784.36</v>
      </c>
      <c r="K114" s="795">
        <v>0</v>
      </c>
      <c r="L114" s="813">
        <v>0</v>
      </c>
    </row>
    <row r="115" spans="1:12" s="796" customFormat="1" ht="23.25" customHeight="1" x14ac:dyDescent="0.2">
      <c r="A115" s="797">
        <v>11301</v>
      </c>
      <c r="B115" s="798" t="s">
        <v>247</v>
      </c>
      <c r="C115" s="795">
        <v>2132509</v>
      </c>
      <c r="D115" s="795">
        <v>0</v>
      </c>
      <c r="E115" s="795">
        <v>1091.68</v>
      </c>
      <c r="F115" s="795">
        <v>2131417.3199999998</v>
      </c>
      <c r="G115" s="795">
        <v>2131417.3199999998</v>
      </c>
      <c r="H115" s="795">
        <v>2131417.3199999998</v>
      </c>
      <c r="I115" s="795">
        <v>2118784.36</v>
      </c>
      <c r="J115" s="795">
        <v>2118784.36</v>
      </c>
      <c r="K115" s="795">
        <v>0</v>
      </c>
      <c r="L115" s="813">
        <v>0</v>
      </c>
    </row>
    <row r="116" spans="1:12" s="796" customFormat="1" ht="23.25" customHeight="1" x14ac:dyDescent="0.2">
      <c r="A116" s="797">
        <v>1200</v>
      </c>
      <c r="B116" s="798" t="s">
        <v>1492</v>
      </c>
      <c r="C116" s="795">
        <v>328500</v>
      </c>
      <c r="D116" s="795">
        <v>0</v>
      </c>
      <c r="E116" s="795">
        <v>0</v>
      </c>
      <c r="F116" s="795">
        <v>328500</v>
      </c>
      <c r="G116" s="795">
        <v>328500</v>
      </c>
      <c r="H116" s="795">
        <v>328500</v>
      </c>
      <c r="I116" s="795">
        <v>314100</v>
      </c>
      <c r="J116" s="795">
        <v>314100</v>
      </c>
      <c r="K116" s="795">
        <v>0</v>
      </c>
      <c r="L116" s="813">
        <v>0</v>
      </c>
    </row>
    <row r="117" spans="1:12" s="796" customFormat="1" ht="23.25" customHeight="1" x14ac:dyDescent="0.2">
      <c r="A117" s="797">
        <v>122</v>
      </c>
      <c r="B117" s="798" t="s">
        <v>285</v>
      </c>
      <c r="C117" s="795">
        <v>328500</v>
      </c>
      <c r="D117" s="795">
        <v>0</v>
      </c>
      <c r="E117" s="795">
        <v>0</v>
      </c>
      <c r="F117" s="795">
        <v>328500</v>
      </c>
      <c r="G117" s="795">
        <v>328500</v>
      </c>
      <c r="H117" s="795">
        <v>328500</v>
      </c>
      <c r="I117" s="795">
        <v>314100</v>
      </c>
      <c r="J117" s="795">
        <v>314100</v>
      </c>
      <c r="K117" s="795">
        <v>0</v>
      </c>
      <c r="L117" s="813">
        <v>0</v>
      </c>
    </row>
    <row r="118" spans="1:12" s="796" customFormat="1" ht="23.25" customHeight="1" x14ac:dyDescent="0.2">
      <c r="A118" s="797">
        <v>12201</v>
      </c>
      <c r="B118" s="798" t="s">
        <v>1494</v>
      </c>
      <c r="C118" s="795">
        <v>328500</v>
      </c>
      <c r="D118" s="795">
        <v>0</v>
      </c>
      <c r="E118" s="795">
        <v>0</v>
      </c>
      <c r="F118" s="795">
        <v>328500</v>
      </c>
      <c r="G118" s="795">
        <v>328500</v>
      </c>
      <c r="H118" s="795">
        <v>328500</v>
      </c>
      <c r="I118" s="795">
        <v>314100</v>
      </c>
      <c r="J118" s="795">
        <v>314100</v>
      </c>
      <c r="K118" s="795">
        <v>0</v>
      </c>
      <c r="L118" s="813">
        <v>0</v>
      </c>
    </row>
    <row r="119" spans="1:12" s="796" customFormat="1" ht="23.25" customHeight="1" x14ac:dyDescent="0.2">
      <c r="A119" s="797">
        <v>1300</v>
      </c>
      <c r="B119" s="798" t="s">
        <v>1495</v>
      </c>
      <c r="C119" s="795">
        <v>663198.96</v>
      </c>
      <c r="D119" s="795">
        <v>13519.41</v>
      </c>
      <c r="E119" s="795">
        <v>35669.029999999992</v>
      </c>
      <c r="F119" s="795">
        <v>641049.34000000008</v>
      </c>
      <c r="G119" s="795">
        <v>641049.34000000008</v>
      </c>
      <c r="H119" s="795">
        <v>641049.34000000008</v>
      </c>
      <c r="I119" s="795">
        <v>486902.93</v>
      </c>
      <c r="J119" s="795">
        <v>486902.93</v>
      </c>
      <c r="K119" s="795">
        <v>0</v>
      </c>
      <c r="L119" s="813">
        <v>0</v>
      </c>
    </row>
    <row r="120" spans="1:12" s="796" customFormat="1" ht="23.25" customHeight="1" x14ac:dyDescent="0.2">
      <c r="A120" s="797">
        <v>131</v>
      </c>
      <c r="B120" s="798" t="s">
        <v>1496</v>
      </c>
      <c r="C120" s="795">
        <v>206594</v>
      </c>
      <c r="D120" s="795">
        <v>0</v>
      </c>
      <c r="E120" s="795">
        <v>34115.61</v>
      </c>
      <c r="F120" s="795">
        <v>172478.39</v>
      </c>
      <c r="G120" s="795">
        <v>172478.39</v>
      </c>
      <c r="H120" s="795">
        <v>172478.39</v>
      </c>
      <c r="I120" s="795">
        <v>172478.39</v>
      </c>
      <c r="J120" s="795">
        <v>172478.39</v>
      </c>
      <c r="K120" s="795">
        <v>0</v>
      </c>
      <c r="L120" s="813">
        <v>0</v>
      </c>
    </row>
    <row r="121" spans="1:12" s="796" customFormat="1" ht="23.25" customHeight="1" x14ac:dyDescent="0.2">
      <c r="A121" s="797">
        <v>13101</v>
      </c>
      <c r="B121" s="798" t="s">
        <v>1497</v>
      </c>
      <c r="C121" s="795">
        <v>206594</v>
      </c>
      <c r="D121" s="795">
        <v>0</v>
      </c>
      <c r="E121" s="795">
        <v>34115.61</v>
      </c>
      <c r="F121" s="795">
        <v>172478.39</v>
      </c>
      <c r="G121" s="795">
        <v>172478.39</v>
      </c>
      <c r="H121" s="795">
        <v>172478.39</v>
      </c>
      <c r="I121" s="795">
        <v>172478.39</v>
      </c>
      <c r="J121" s="795">
        <v>172478.39</v>
      </c>
      <c r="K121" s="795">
        <v>0</v>
      </c>
      <c r="L121" s="813">
        <v>0</v>
      </c>
    </row>
    <row r="122" spans="1:12" s="796" customFormat="1" ht="23.25" customHeight="1" x14ac:dyDescent="0.2">
      <c r="A122" s="797">
        <v>132</v>
      </c>
      <c r="B122" s="798" t="s">
        <v>1498</v>
      </c>
      <c r="C122" s="795">
        <v>456604.96</v>
      </c>
      <c r="D122" s="795">
        <v>4351.8599999999997</v>
      </c>
      <c r="E122" s="795">
        <v>1553.4199999999901</v>
      </c>
      <c r="F122" s="795">
        <v>459403.4</v>
      </c>
      <c r="G122" s="795">
        <v>459403.4</v>
      </c>
      <c r="H122" s="795">
        <v>459403.4</v>
      </c>
      <c r="I122" s="795">
        <v>305256.99</v>
      </c>
      <c r="J122" s="795">
        <v>305256.99</v>
      </c>
      <c r="K122" s="795">
        <v>0</v>
      </c>
      <c r="L122" s="813">
        <v>0</v>
      </c>
    </row>
    <row r="123" spans="1:12" s="796" customFormat="1" ht="23.25" customHeight="1" x14ac:dyDescent="0.2">
      <c r="A123" s="797">
        <v>13201</v>
      </c>
      <c r="B123" s="798" t="s">
        <v>1499</v>
      </c>
      <c r="C123" s="795">
        <v>81208.960000000006</v>
      </c>
      <c r="D123" s="795">
        <v>4351.8599999999997</v>
      </c>
      <c r="E123" s="795">
        <v>0</v>
      </c>
      <c r="F123" s="795">
        <v>85560.82</v>
      </c>
      <c r="G123" s="795">
        <v>85560.82</v>
      </c>
      <c r="H123" s="795">
        <v>85560.82</v>
      </c>
      <c r="I123" s="795">
        <v>85560.82</v>
      </c>
      <c r="J123" s="795">
        <v>85560.82</v>
      </c>
      <c r="K123" s="795">
        <v>0</v>
      </c>
      <c r="L123" s="813">
        <v>0</v>
      </c>
    </row>
    <row r="124" spans="1:12" s="796" customFormat="1" ht="23.25" customHeight="1" x14ac:dyDescent="0.2">
      <c r="A124" s="797">
        <v>13202</v>
      </c>
      <c r="B124" s="798" t="s">
        <v>1500</v>
      </c>
      <c r="C124" s="795">
        <v>375396</v>
      </c>
      <c r="D124" s="795">
        <v>0</v>
      </c>
      <c r="E124" s="795">
        <v>1553.4199999999901</v>
      </c>
      <c r="F124" s="795">
        <v>373842.58</v>
      </c>
      <c r="G124" s="795">
        <v>373842.58</v>
      </c>
      <c r="H124" s="795">
        <v>373842.58</v>
      </c>
      <c r="I124" s="795">
        <v>219696.17</v>
      </c>
      <c r="J124" s="795">
        <v>219696.17</v>
      </c>
      <c r="K124" s="795">
        <v>0</v>
      </c>
      <c r="L124" s="813">
        <v>0</v>
      </c>
    </row>
    <row r="125" spans="1:12" s="796" customFormat="1" ht="23.25" customHeight="1" x14ac:dyDescent="0.2">
      <c r="A125" s="797">
        <v>133</v>
      </c>
      <c r="B125" s="798" t="s">
        <v>286</v>
      </c>
      <c r="C125" s="795">
        <v>0</v>
      </c>
      <c r="D125" s="795">
        <v>7334.04</v>
      </c>
      <c r="E125" s="795">
        <v>0</v>
      </c>
      <c r="F125" s="795">
        <v>7334.04</v>
      </c>
      <c r="G125" s="795">
        <v>7334.04</v>
      </c>
      <c r="H125" s="795">
        <v>7334.04</v>
      </c>
      <c r="I125" s="795">
        <v>7334.04</v>
      </c>
      <c r="J125" s="795">
        <v>7334.04</v>
      </c>
      <c r="K125" s="795">
        <v>0</v>
      </c>
      <c r="L125" s="813">
        <v>0</v>
      </c>
    </row>
    <row r="126" spans="1:12" s="796" customFormat="1" ht="23.25" customHeight="1" x14ac:dyDescent="0.2">
      <c r="A126" s="797">
        <v>13301</v>
      </c>
      <c r="B126" s="798" t="s">
        <v>1501</v>
      </c>
      <c r="C126" s="795">
        <v>0</v>
      </c>
      <c r="D126" s="795">
        <v>7334.04</v>
      </c>
      <c r="E126" s="795">
        <v>0</v>
      </c>
      <c r="F126" s="795">
        <v>7334.04</v>
      </c>
      <c r="G126" s="795">
        <v>7334.04</v>
      </c>
      <c r="H126" s="795">
        <v>7334.04</v>
      </c>
      <c r="I126" s="795">
        <v>7334.04</v>
      </c>
      <c r="J126" s="795">
        <v>7334.04</v>
      </c>
      <c r="K126" s="795">
        <v>0</v>
      </c>
      <c r="L126" s="813">
        <v>0</v>
      </c>
    </row>
    <row r="127" spans="1:12" s="796" customFormat="1" ht="23.25" customHeight="1" x14ac:dyDescent="0.2">
      <c r="A127" s="797">
        <v>134</v>
      </c>
      <c r="B127" s="798" t="s">
        <v>296</v>
      </c>
      <c r="C127" s="795">
        <v>0</v>
      </c>
      <c r="D127" s="795">
        <v>1833.51</v>
      </c>
      <c r="E127" s="795">
        <v>0</v>
      </c>
      <c r="F127" s="795">
        <v>1833.51</v>
      </c>
      <c r="G127" s="795">
        <v>1833.51</v>
      </c>
      <c r="H127" s="795">
        <v>1833.51</v>
      </c>
      <c r="I127" s="795">
        <v>1833.51</v>
      </c>
      <c r="J127" s="795">
        <v>1833.51</v>
      </c>
      <c r="K127" s="795">
        <v>0</v>
      </c>
      <c r="L127" s="813">
        <v>0</v>
      </c>
    </row>
    <row r="128" spans="1:12" s="796" customFormat="1" ht="23.25" customHeight="1" x14ac:dyDescent="0.2">
      <c r="A128" s="797">
        <v>13403</v>
      </c>
      <c r="B128" s="798" t="s">
        <v>1502</v>
      </c>
      <c r="C128" s="795">
        <v>0</v>
      </c>
      <c r="D128" s="795">
        <v>1833.51</v>
      </c>
      <c r="E128" s="795">
        <v>0</v>
      </c>
      <c r="F128" s="795">
        <v>1833.51</v>
      </c>
      <c r="G128" s="795">
        <v>1833.51</v>
      </c>
      <c r="H128" s="795">
        <v>1833.51</v>
      </c>
      <c r="I128" s="795">
        <v>1833.51</v>
      </c>
      <c r="J128" s="795">
        <v>1833.51</v>
      </c>
      <c r="K128" s="795">
        <v>0</v>
      </c>
      <c r="L128" s="813">
        <v>0</v>
      </c>
    </row>
    <row r="129" spans="1:12" s="796" customFormat="1" ht="23.25" customHeight="1" x14ac:dyDescent="0.2">
      <c r="A129" s="797">
        <v>1400</v>
      </c>
      <c r="B129" s="798" t="s">
        <v>1504</v>
      </c>
      <c r="C129" s="795">
        <v>898267</v>
      </c>
      <c r="D129" s="795">
        <v>0</v>
      </c>
      <c r="E129" s="795">
        <v>0</v>
      </c>
      <c r="F129" s="795">
        <v>898267</v>
      </c>
      <c r="G129" s="795">
        <v>898267</v>
      </c>
      <c r="H129" s="795">
        <v>898267</v>
      </c>
      <c r="I129" s="795">
        <v>898267</v>
      </c>
      <c r="J129" s="795">
        <v>898267</v>
      </c>
      <c r="K129" s="795">
        <v>0</v>
      </c>
      <c r="L129" s="813">
        <v>0</v>
      </c>
    </row>
    <row r="130" spans="1:12" s="796" customFormat="1" ht="23.25" customHeight="1" x14ac:dyDescent="0.2">
      <c r="A130" s="797">
        <v>141</v>
      </c>
      <c r="B130" s="798" t="s">
        <v>112</v>
      </c>
      <c r="C130" s="795">
        <v>898267</v>
      </c>
      <c r="D130" s="795">
        <v>0</v>
      </c>
      <c r="E130" s="795">
        <v>0</v>
      </c>
      <c r="F130" s="795">
        <v>898267</v>
      </c>
      <c r="G130" s="795">
        <v>898267</v>
      </c>
      <c r="H130" s="795">
        <v>898267</v>
      </c>
      <c r="I130" s="795">
        <v>898267</v>
      </c>
      <c r="J130" s="795">
        <v>898267</v>
      </c>
      <c r="K130" s="795">
        <v>0</v>
      </c>
      <c r="L130" s="813">
        <v>0</v>
      </c>
    </row>
    <row r="131" spans="1:12" s="796" customFormat="1" ht="23.25" customHeight="1" x14ac:dyDescent="0.2">
      <c r="A131" s="797">
        <v>14101</v>
      </c>
      <c r="B131" s="798" t="s">
        <v>1505</v>
      </c>
      <c r="C131" s="795">
        <v>898267</v>
      </c>
      <c r="D131" s="795">
        <v>0</v>
      </c>
      <c r="E131" s="795">
        <v>0</v>
      </c>
      <c r="F131" s="795">
        <v>898267</v>
      </c>
      <c r="G131" s="795">
        <v>898267</v>
      </c>
      <c r="H131" s="795">
        <v>898267</v>
      </c>
      <c r="I131" s="795">
        <v>898267</v>
      </c>
      <c r="J131" s="795">
        <v>898267</v>
      </c>
      <c r="K131" s="795">
        <v>0</v>
      </c>
      <c r="L131" s="813">
        <v>0</v>
      </c>
    </row>
    <row r="132" spans="1:12" s="796" customFormat="1" ht="23.25" customHeight="1" x14ac:dyDescent="0.2">
      <c r="A132" s="797">
        <v>1500</v>
      </c>
      <c r="B132" s="798" t="s">
        <v>1507</v>
      </c>
      <c r="C132" s="795">
        <v>38554.28</v>
      </c>
      <c r="D132" s="795">
        <v>0</v>
      </c>
      <c r="E132" s="795">
        <v>3977</v>
      </c>
      <c r="F132" s="795">
        <v>34577.279999999999</v>
      </c>
      <c r="G132" s="795">
        <v>34577.279999999999</v>
      </c>
      <c r="H132" s="795">
        <v>34577.279999999999</v>
      </c>
      <c r="I132" s="795">
        <v>20170.080000000002</v>
      </c>
      <c r="J132" s="795">
        <v>20170.080000000002</v>
      </c>
      <c r="K132" s="795">
        <v>0</v>
      </c>
      <c r="L132" s="813">
        <v>0</v>
      </c>
    </row>
    <row r="133" spans="1:12" s="796" customFormat="1" ht="23.25" customHeight="1" x14ac:dyDescent="0.2">
      <c r="A133" s="797">
        <v>154</v>
      </c>
      <c r="B133" s="798" t="s">
        <v>288</v>
      </c>
      <c r="C133" s="795">
        <v>38554.28</v>
      </c>
      <c r="D133" s="795">
        <v>0</v>
      </c>
      <c r="E133" s="795">
        <v>3977</v>
      </c>
      <c r="F133" s="795">
        <v>34577.279999999999</v>
      </c>
      <c r="G133" s="795">
        <v>34577.279999999999</v>
      </c>
      <c r="H133" s="795">
        <v>34577.279999999999</v>
      </c>
      <c r="I133" s="795">
        <v>20170.080000000002</v>
      </c>
      <c r="J133" s="795">
        <v>20170.080000000002</v>
      </c>
      <c r="K133" s="795">
        <v>0</v>
      </c>
      <c r="L133" s="813">
        <v>0</v>
      </c>
    </row>
    <row r="134" spans="1:12" s="796" customFormat="1" ht="23.25" customHeight="1" x14ac:dyDescent="0.2">
      <c r="A134" s="797">
        <v>15409</v>
      </c>
      <c r="B134" s="798" t="s">
        <v>270</v>
      </c>
      <c r="C134" s="795">
        <v>34577.279999999999</v>
      </c>
      <c r="D134" s="795">
        <v>0</v>
      </c>
      <c r="E134" s="795">
        <v>0</v>
      </c>
      <c r="F134" s="795">
        <v>34577.279999999999</v>
      </c>
      <c r="G134" s="795">
        <v>34577.279999999999</v>
      </c>
      <c r="H134" s="795">
        <v>34577.279999999999</v>
      </c>
      <c r="I134" s="795">
        <v>20170.080000000002</v>
      </c>
      <c r="J134" s="795">
        <v>20170.080000000002</v>
      </c>
      <c r="K134" s="795">
        <v>0</v>
      </c>
      <c r="L134" s="813">
        <v>0</v>
      </c>
    </row>
    <row r="135" spans="1:12" s="796" customFormat="1" ht="23.25" customHeight="1" x14ac:dyDescent="0.2">
      <c r="A135" s="797">
        <v>15416</v>
      </c>
      <c r="B135" s="798" t="s">
        <v>1508</v>
      </c>
      <c r="C135" s="795">
        <v>3977</v>
      </c>
      <c r="D135" s="795">
        <v>0</v>
      </c>
      <c r="E135" s="795">
        <v>3977</v>
      </c>
      <c r="F135" s="795">
        <v>0</v>
      </c>
      <c r="G135" s="795">
        <v>0</v>
      </c>
      <c r="H135" s="795">
        <v>0</v>
      </c>
      <c r="I135" s="795">
        <v>0</v>
      </c>
      <c r="J135" s="795">
        <v>0</v>
      </c>
      <c r="K135" s="795">
        <v>0</v>
      </c>
      <c r="L135" s="813">
        <v>0</v>
      </c>
    </row>
    <row r="136" spans="1:12" s="789" customFormat="1" ht="23.25" customHeight="1" x14ac:dyDescent="0.2">
      <c r="A136" s="790">
        <v>2000</v>
      </c>
      <c r="B136" s="791" t="s">
        <v>162</v>
      </c>
      <c r="C136" s="792">
        <v>178127.92</v>
      </c>
      <c r="D136" s="792">
        <v>3630.83</v>
      </c>
      <c r="E136" s="792">
        <v>60450.28</v>
      </c>
      <c r="F136" s="792">
        <v>121308.47</v>
      </c>
      <c r="G136" s="792">
        <v>121308.47</v>
      </c>
      <c r="H136" s="792">
        <v>121308.47</v>
      </c>
      <c r="I136" s="792">
        <v>95222.51</v>
      </c>
      <c r="J136" s="792">
        <v>95222.51</v>
      </c>
      <c r="K136" s="792">
        <v>0</v>
      </c>
      <c r="L136" s="812">
        <v>0</v>
      </c>
    </row>
    <row r="137" spans="1:12" s="796" customFormat="1" ht="23.25" customHeight="1" x14ac:dyDescent="0.2">
      <c r="A137" s="797">
        <v>2100</v>
      </c>
      <c r="B137" s="798" t="s">
        <v>1509</v>
      </c>
      <c r="C137" s="795">
        <v>82200</v>
      </c>
      <c r="D137" s="795">
        <v>0</v>
      </c>
      <c r="E137" s="795">
        <v>52679.670000000006</v>
      </c>
      <c r="F137" s="795">
        <v>29520.33</v>
      </c>
      <c r="G137" s="795">
        <v>29520.33</v>
      </c>
      <c r="H137" s="795">
        <v>29520.33</v>
      </c>
      <c r="I137" s="795">
        <v>28848.670000000002</v>
      </c>
      <c r="J137" s="795">
        <v>28848.670000000002</v>
      </c>
      <c r="K137" s="795">
        <v>0</v>
      </c>
      <c r="L137" s="813">
        <v>0</v>
      </c>
    </row>
    <row r="138" spans="1:12" s="796" customFormat="1" ht="23.25" customHeight="1" x14ac:dyDescent="0.2">
      <c r="A138" s="797">
        <v>211</v>
      </c>
      <c r="B138" s="798" t="s">
        <v>1510</v>
      </c>
      <c r="C138" s="795">
        <v>53000</v>
      </c>
      <c r="D138" s="795">
        <v>0</v>
      </c>
      <c r="E138" s="795">
        <v>34234.53</v>
      </c>
      <c r="F138" s="795">
        <v>18765.47</v>
      </c>
      <c r="G138" s="795">
        <v>18765.47</v>
      </c>
      <c r="H138" s="795">
        <v>18765.47</v>
      </c>
      <c r="I138" s="795">
        <v>18765.47</v>
      </c>
      <c r="J138" s="795">
        <v>18765.47</v>
      </c>
      <c r="K138" s="795">
        <v>0</v>
      </c>
      <c r="L138" s="813">
        <v>0</v>
      </c>
    </row>
    <row r="139" spans="1:12" s="796" customFormat="1" ht="23.25" customHeight="1" x14ac:dyDescent="0.2">
      <c r="A139" s="797">
        <v>21101</v>
      </c>
      <c r="B139" s="798" t="s">
        <v>1511</v>
      </c>
      <c r="C139" s="795">
        <v>53000</v>
      </c>
      <c r="D139" s="795">
        <v>0</v>
      </c>
      <c r="E139" s="795">
        <v>34234.53</v>
      </c>
      <c r="F139" s="795">
        <v>18765.47</v>
      </c>
      <c r="G139" s="795">
        <v>18765.47</v>
      </c>
      <c r="H139" s="795">
        <v>18765.47</v>
      </c>
      <c r="I139" s="795">
        <v>18765.47</v>
      </c>
      <c r="J139" s="795">
        <v>18765.47</v>
      </c>
      <c r="K139" s="795">
        <v>0</v>
      </c>
      <c r="L139" s="813">
        <v>0</v>
      </c>
    </row>
    <row r="140" spans="1:12" s="796" customFormat="1" ht="23.25" customHeight="1" x14ac:dyDescent="0.2">
      <c r="A140" s="797">
        <v>212</v>
      </c>
      <c r="B140" s="798" t="s">
        <v>1512</v>
      </c>
      <c r="C140" s="795">
        <v>26200</v>
      </c>
      <c r="D140" s="795">
        <v>0</v>
      </c>
      <c r="E140" s="795">
        <v>15895.41</v>
      </c>
      <c r="F140" s="795">
        <v>10304.59</v>
      </c>
      <c r="G140" s="795">
        <v>10304.59</v>
      </c>
      <c r="H140" s="795">
        <v>10304.59</v>
      </c>
      <c r="I140" s="795">
        <v>9632.93</v>
      </c>
      <c r="J140" s="795">
        <v>9632.93</v>
      </c>
      <c r="K140" s="795">
        <v>0</v>
      </c>
      <c r="L140" s="813">
        <v>0</v>
      </c>
    </row>
    <row r="141" spans="1:12" s="796" customFormat="1" ht="23.25" customHeight="1" x14ac:dyDescent="0.2">
      <c r="A141" s="797">
        <v>21201</v>
      </c>
      <c r="B141" s="798" t="s">
        <v>1513</v>
      </c>
      <c r="C141" s="795">
        <v>26200</v>
      </c>
      <c r="D141" s="795">
        <v>0</v>
      </c>
      <c r="E141" s="795">
        <v>15895.41</v>
      </c>
      <c r="F141" s="795">
        <v>10304.59</v>
      </c>
      <c r="G141" s="795">
        <v>10304.59</v>
      </c>
      <c r="H141" s="795">
        <v>10304.59</v>
      </c>
      <c r="I141" s="795">
        <v>9632.93</v>
      </c>
      <c r="J141" s="795">
        <v>9632.93</v>
      </c>
      <c r="K141" s="795">
        <v>0</v>
      </c>
      <c r="L141" s="813">
        <v>0</v>
      </c>
    </row>
    <row r="142" spans="1:12" s="796" customFormat="1" ht="23.25" customHeight="1" x14ac:dyDescent="0.2">
      <c r="A142" s="797">
        <v>216</v>
      </c>
      <c r="B142" s="798" t="s">
        <v>289</v>
      </c>
      <c r="C142" s="795">
        <v>3000</v>
      </c>
      <c r="D142" s="795">
        <v>0</v>
      </c>
      <c r="E142" s="795">
        <v>2549.73</v>
      </c>
      <c r="F142" s="795">
        <v>450.27</v>
      </c>
      <c r="G142" s="795">
        <v>450.27</v>
      </c>
      <c r="H142" s="795">
        <v>450.27</v>
      </c>
      <c r="I142" s="795">
        <v>450.27</v>
      </c>
      <c r="J142" s="795">
        <v>450.27</v>
      </c>
      <c r="K142" s="795">
        <v>0</v>
      </c>
      <c r="L142" s="813">
        <v>0</v>
      </c>
    </row>
    <row r="143" spans="1:12" s="796" customFormat="1" ht="23.25" customHeight="1" x14ac:dyDescent="0.2">
      <c r="A143" s="797">
        <v>21601</v>
      </c>
      <c r="B143" s="798" t="s">
        <v>115</v>
      </c>
      <c r="C143" s="795">
        <v>3000</v>
      </c>
      <c r="D143" s="795">
        <v>0</v>
      </c>
      <c r="E143" s="795">
        <v>2549.73</v>
      </c>
      <c r="F143" s="795">
        <v>450.27</v>
      </c>
      <c r="G143" s="795">
        <v>450.27</v>
      </c>
      <c r="H143" s="795">
        <v>450.27</v>
      </c>
      <c r="I143" s="795">
        <v>450.27</v>
      </c>
      <c r="J143" s="795">
        <v>450.27</v>
      </c>
      <c r="K143" s="795">
        <v>0</v>
      </c>
      <c r="L143" s="813">
        <v>0</v>
      </c>
    </row>
    <row r="144" spans="1:12" s="796" customFormat="1" ht="23.25" customHeight="1" x14ac:dyDescent="0.2">
      <c r="A144" s="797">
        <v>2200</v>
      </c>
      <c r="B144" s="798" t="s">
        <v>1516</v>
      </c>
      <c r="C144" s="795">
        <v>16600</v>
      </c>
      <c r="D144" s="795">
        <v>1632.32</v>
      </c>
      <c r="E144" s="795">
        <v>2605.31</v>
      </c>
      <c r="F144" s="795">
        <v>15627.01</v>
      </c>
      <c r="G144" s="795">
        <v>15627.01</v>
      </c>
      <c r="H144" s="795">
        <v>15627.01</v>
      </c>
      <c r="I144" s="795">
        <v>13055.08</v>
      </c>
      <c r="J144" s="795">
        <v>13055.08</v>
      </c>
      <c r="K144" s="795">
        <v>0</v>
      </c>
      <c r="L144" s="813">
        <v>0</v>
      </c>
    </row>
    <row r="145" spans="1:12" s="796" customFormat="1" ht="23.25" customHeight="1" x14ac:dyDescent="0.2">
      <c r="A145" s="797">
        <v>221</v>
      </c>
      <c r="B145" s="798" t="s">
        <v>1517</v>
      </c>
      <c r="C145" s="795">
        <v>16000</v>
      </c>
      <c r="D145" s="795">
        <v>1632.32</v>
      </c>
      <c r="E145" s="795">
        <v>2077</v>
      </c>
      <c r="F145" s="795">
        <v>15555.32</v>
      </c>
      <c r="G145" s="795">
        <v>15555.32</v>
      </c>
      <c r="H145" s="795">
        <v>15555.32</v>
      </c>
      <c r="I145" s="795">
        <v>12983.39</v>
      </c>
      <c r="J145" s="795">
        <v>12983.39</v>
      </c>
      <c r="K145" s="795">
        <v>0</v>
      </c>
      <c r="L145" s="813">
        <v>0</v>
      </c>
    </row>
    <row r="146" spans="1:12" s="796" customFormat="1" ht="23.25" customHeight="1" x14ac:dyDescent="0.2">
      <c r="A146" s="797">
        <v>22101</v>
      </c>
      <c r="B146" s="798" t="s">
        <v>1518</v>
      </c>
      <c r="C146" s="795">
        <v>12000</v>
      </c>
      <c r="D146" s="795">
        <v>1632.32</v>
      </c>
      <c r="E146" s="795">
        <v>0</v>
      </c>
      <c r="F146" s="795">
        <v>13632.32</v>
      </c>
      <c r="G146" s="795">
        <v>13632.32</v>
      </c>
      <c r="H146" s="795">
        <v>13632.32</v>
      </c>
      <c r="I146" s="795">
        <v>11247.39</v>
      </c>
      <c r="J146" s="795">
        <v>11247.39</v>
      </c>
      <c r="K146" s="795">
        <v>0</v>
      </c>
      <c r="L146" s="813">
        <v>0</v>
      </c>
    </row>
    <row r="147" spans="1:12" s="796" customFormat="1" ht="23.25" customHeight="1" x14ac:dyDescent="0.2">
      <c r="A147" s="797">
        <v>22106</v>
      </c>
      <c r="B147" s="798" t="s">
        <v>1520</v>
      </c>
      <c r="C147" s="795">
        <v>4000</v>
      </c>
      <c r="D147" s="795">
        <v>0</v>
      </c>
      <c r="E147" s="795">
        <v>2077</v>
      </c>
      <c r="F147" s="795">
        <v>1923</v>
      </c>
      <c r="G147" s="795">
        <v>1923</v>
      </c>
      <c r="H147" s="795">
        <v>1923</v>
      </c>
      <c r="I147" s="795">
        <v>1736</v>
      </c>
      <c r="J147" s="795">
        <v>1736</v>
      </c>
      <c r="K147" s="795">
        <v>0</v>
      </c>
      <c r="L147" s="813">
        <v>0</v>
      </c>
    </row>
    <row r="148" spans="1:12" s="796" customFormat="1" ht="23.25" customHeight="1" x14ac:dyDescent="0.2">
      <c r="A148" s="797">
        <v>223</v>
      </c>
      <c r="B148" s="798" t="s">
        <v>1523</v>
      </c>
      <c r="C148" s="795">
        <v>600</v>
      </c>
      <c r="D148" s="795">
        <v>0</v>
      </c>
      <c r="E148" s="795">
        <v>528.30999999999995</v>
      </c>
      <c r="F148" s="795">
        <v>71.690000000000055</v>
      </c>
      <c r="G148" s="795">
        <v>71.69</v>
      </c>
      <c r="H148" s="795">
        <v>71.69</v>
      </c>
      <c r="I148" s="795">
        <v>71.69</v>
      </c>
      <c r="J148" s="795">
        <v>71.69</v>
      </c>
      <c r="K148" s="795">
        <v>0</v>
      </c>
      <c r="L148" s="813">
        <v>0</v>
      </c>
    </row>
    <row r="149" spans="1:12" s="796" customFormat="1" ht="23.25" customHeight="1" x14ac:dyDescent="0.2">
      <c r="A149" s="797">
        <v>22301</v>
      </c>
      <c r="B149" s="798" t="s">
        <v>1524</v>
      </c>
      <c r="C149" s="795">
        <v>600</v>
      </c>
      <c r="D149" s="795">
        <v>0</v>
      </c>
      <c r="E149" s="795">
        <v>528.30999999999995</v>
      </c>
      <c r="F149" s="795">
        <v>71.690000000000055</v>
      </c>
      <c r="G149" s="795">
        <v>71.69</v>
      </c>
      <c r="H149" s="795">
        <v>71.69</v>
      </c>
      <c r="I149" s="795">
        <v>71.69</v>
      </c>
      <c r="J149" s="795">
        <v>71.69</v>
      </c>
      <c r="K149" s="795">
        <v>0</v>
      </c>
      <c r="L149" s="813">
        <v>0</v>
      </c>
    </row>
    <row r="150" spans="1:12" s="796" customFormat="1" ht="23.25" customHeight="1" x14ac:dyDescent="0.2">
      <c r="A150" s="797">
        <v>2400</v>
      </c>
      <c r="B150" s="798" t="s">
        <v>1528</v>
      </c>
      <c r="C150" s="795">
        <v>1320</v>
      </c>
      <c r="D150" s="795">
        <v>270</v>
      </c>
      <c r="E150" s="795">
        <v>836.59</v>
      </c>
      <c r="F150" s="795">
        <v>753.41</v>
      </c>
      <c r="G150" s="795">
        <v>753.41000000000008</v>
      </c>
      <c r="H150" s="795">
        <v>753.41000000000008</v>
      </c>
      <c r="I150" s="795">
        <v>753.41000000000008</v>
      </c>
      <c r="J150" s="795">
        <v>753.41000000000008</v>
      </c>
      <c r="K150" s="795">
        <v>0</v>
      </c>
      <c r="L150" s="813">
        <v>0</v>
      </c>
    </row>
    <row r="151" spans="1:12" s="796" customFormat="1" ht="23.25" customHeight="1" x14ac:dyDescent="0.2">
      <c r="A151" s="797">
        <v>246</v>
      </c>
      <c r="B151" s="798" t="s">
        <v>292</v>
      </c>
      <c r="C151" s="795">
        <v>120</v>
      </c>
      <c r="D151" s="795">
        <v>270</v>
      </c>
      <c r="E151" s="795">
        <v>0</v>
      </c>
      <c r="F151" s="795">
        <v>390</v>
      </c>
      <c r="G151" s="795">
        <v>390</v>
      </c>
      <c r="H151" s="795">
        <v>390</v>
      </c>
      <c r="I151" s="795">
        <v>390</v>
      </c>
      <c r="J151" s="795">
        <v>390</v>
      </c>
      <c r="K151" s="795">
        <v>0</v>
      </c>
      <c r="L151" s="813">
        <v>0</v>
      </c>
    </row>
    <row r="152" spans="1:12" s="796" customFormat="1" ht="23.25" customHeight="1" x14ac:dyDescent="0.2">
      <c r="A152" s="797">
        <v>24601</v>
      </c>
      <c r="B152" s="798" t="s">
        <v>1532</v>
      </c>
      <c r="C152" s="795">
        <v>120</v>
      </c>
      <c r="D152" s="795">
        <v>270</v>
      </c>
      <c r="E152" s="795">
        <v>0</v>
      </c>
      <c r="F152" s="795">
        <v>390</v>
      </c>
      <c r="G152" s="795">
        <v>390</v>
      </c>
      <c r="H152" s="795">
        <v>390</v>
      </c>
      <c r="I152" s="795">
        <v>390</v>
      </c>
      <c r="J152" s="795">
        <v>390</v>
      </c>
      <c r="K152" s="795">
        <v>0</v>
      </c>
      <c r="L152" s="813">
        <v>0</v>
      </c>
    </row>
    <row r="153" spans="1:12" s="796" customFormat="1" ht="23.25" customHeight="1" x14ac:dyDescent="0.2">
      <c r="A153" s="797">
        <v>249</v>
      </c>
      <c r="B153" s="798" t="s">
        <v>1535</v>
      </c>
      <c r="C153" s="795">
        <v>1200</v>
      </c>
      <c r="D153" s="795">
        <v>0</v>
      </c>
      <c r="E153" s="795">
        <v>836.59</v>
      </c>
      <c r="F153" s="795">
        <v>363.40999999999997</v>
      </c>
      <c r="G153" s="795">
        <v>363.41</v>
      </c>
      <c r="H153" s="795">
        <v>363.41</v>
      </c>
      <c r="I153" s="795">
        <v>363.41</v>
      </c>
      <c r="J153" s="795">
        <v>363.41</v>
      </c>
      <c r="K153" s="795">
        <v>0</v>
      </c>
      <c r="L153" s="813">
        <v>0</v>
      </c>
    </row>
    <row r="154" spans="1:12" s="796" customFormat="1" ht="23.25" customHeight="1" x14ac:dyDescent="0.2">
      <c r="A154" s="797">
        <v>24901</v>
      </c>
      <c r="B154" s="798" t="s">
        <v>1536</v>
      </c>
      <c r="C154" s="795">
        <v>1200</v>
      </c>
      <c r="D154" s="795">
        <v>0</v>
      </c>
      <c r="E154" s="795">
        <v>836.59</v>
      </c>
      <c r="F154" s="795">
        <v>363.40999999999997</v>
      </c>
      <c r="G154" s="795">
        <v>363.41</v>
      </c>
      <c r="H154" s="795">
        <v>363.41</v>
      </c>
      <c r="I154" s="795">
        <v>363.41</v>
      </c>
      <c r="J154" s="795">
        <v>363.41</v>
      </c>
      <c r="K154" s="795">
        <v>0</v>
      </c>
      <c r="L154" s="813">
        <v>0</v>
      </c>
    </row>
    <row r="155" spans="1:12" s="796" customFormat="1" ht="23.25" customHeight="1" x14ac:dyDescent="0.2">
      <c r="A155" s="797">
        <v>2600</v>
      </c>
      <c r="B155" s="798" t="s">
        <v>1539</v>
      </c>
      <c r="C155" s="795">
        <v>53520</v>
      </c>
      <c r="D155" s="795">
        <v>1728.51</v>
      </c>
      <c r="E155" s="795">
        <v>720</v>
      </c>
      <c r="F155" s="795">
        <v>54528.51</v>
      </c>
      <c r="G155" s="795">
        <v>54528.51</v>
      </c>
      <c r="H155" s="795">
        <v>54528.51</v>
      </c>
      <c r="I155" s="795">
        <v>47534.06</v>
      </c>
      <c r="J155" s="795">
        <v>47534.06</v>
      </c>
      <c r="K155" s="795">
        <v>0</v>
      </c>
      <c r="L155" s="813">
        <v>0</v>
      </c>
    </row>
    <row r="156" spans="1:12" s="796" customFormat="1" ht="23.25" customHeight="1" x14ac:dyDescent="0.2">
      <c r="A156" s="797">
        <v>261</v>
      </c>
      <c r="B156" s="798" t="s">
        <v>1539</v>
      </c>
      <c r="C156" s="795">
        <v>53520</v>
      </c>
      <c r="D156" s="795">
        <v>1728.51</v>
      </c>
      <c r="E156" s="795">
        <v>720</v>
      </c>
      <c r="F156" s="795">
        <v>54528.51</v>
      </c>
      <c r="G156" s="795">
        <v>54528.51</v>
      </c>
      <c r="H156" s="795">
        <v>54528.51</v>
      </c>
      <c r="I156" s="795">
        <v>47534.06</v>
      </c>
      <c r="J156" s="795">
        <v>47534.06</v>
      </c>
      <c r="K156" s="795">
        <v>0</v>
      </c>
      <c r="L156" s="813">
        <v>0</v>
      </c>
    </row>
    <row r="157" spans="1:12" s="796" customFormat="1" ht="23.25" customHeight="1" x14ac:dyDescent="0.2">
      <c r="A157" s="797">
        <v>26101</v>
      </c>
      <c r="B157" s="798" t="s">
        <v>118</v>
      </c>
      <c r="C157" s="795">
        <v>52800</v>
      </c>
      <c r="D157" s="795">
        <v>1728.51</v>
      </c>
      <c r="E157" s="795">
        <v>0</v>
      </c>
      <c r="F157" s="795">
        <v>54528.51</v>
      </c>
      <c r="G157" s="795">
        <v>54528.51</v>
      </c>
      <c r="H157" s="795">
        <v>54528.51</v>
      </c>
      <c r="I157" s="795">
        <v>47534.06</v>
      </c>
      <c r="J157" s="795">
        <v>47534.06</v>
      </c>
      <c r="K157" s="795">
        <v>0</v>
      </c>
      <c r="L157" s="813">
        <v>0</v>
      </c>
    </row>
    <row r="158" spans="1:12" s="796" customFormat="1" ht="23.25" customHeight="1" x14ac:dyDescent="0.2">
      <c r="A158" s="797">
        <v>26102</v>
      </c>
      <c r="B158" s="798" t="s">
        <v>119</v>
      </c>
      <c r="C158" s="795">
        <v>720</v>
      </c>
      <c r="D158" s="795">
        <v>0</v>
      </c>
      <c r="E158" s="795">
        <v>720</v>
      </c>
      <c r="F158" s="795">
        <v>0</v>
      </c>
      <c r="G158" s="795">
        <v>0</v>
      </c>
      <c r="H158" s="795">
        <v>0</v>
      </c>
      <c r="I158" s="795">
        <v>0</v>
      </c>
      <c r="J158" s="795">
        <v>0</v>
      </c>
      <c r="K158" s="795">
        <v>0</v>
      </c>
      <c r="L158" s="813">
        <v>0</v>
      </c>
    </row>
    <row r="159" spans="1:12" s="796" customFormat="1" ht="23.25" customHeight="1" x14ac:dyDescent="0.2">
      <c r="A159" s="797">
        <v>2700</v>
      </c>
      <c r="B159" s="798" t="s">
        <v>1540</v>
      </c>
      <c r="C159" s="795">
        <v>15847.92</v>
      </c>
      <c r="D159" s="795">
        <v>0</v>
      </c>
      <c r="E159" s="795">
        <v>0</v>
      </c>
      <c r="F159" s="795">
        <v>15847.92</v>
      </c>
      <c r="G159" s="795">
        <v>15847.92</v>
      </c>
      <c r="H159" s="795">
        <v>15847.92</v>
      </c>
      <c r="I159" s="795">
        <v>0</v>
      </c>
      <c r="J159" s="795">
        <v>0</v>
      </c>
      <c r="K159" s="795">
        <v>0</v>
      </c>
      <c r="L159" s="813">
        <v>0</v>
      </c>
    </row>
    <row r="160" spans="1:12" s="796" customFormat="1" ht="23.25" customHeight="1" x14ac:dyDescent="0.2">
      <c r="A160" s="797">
        <v>271</v>
      </c>
      <c r="B160" s="798" t="s">
        <v>250</v>
      </c>
      <c r="C160" s="795">
        <v>15847.92</v>
      </c>
      <c r="D160" s="795">
        <v>0</v>
      </c>
      <c r="E160" s="795">
        <v>0</v>
      </c>
      <c r="F160" s="795">
        <v>15847.92</v>
      </c>
      <c r="G160" s="795">
        <v>15847.92</v>
      </c>
      <c r="H160" s="795">
        <v>15847.92</v>
      </c>
      <c r="I160" s="795">
        <v>0</v>
      </c>
      <c r="J160" s="795">
        <v>0</v>
      </c>
      <c r="K160" s="795">
        <v>0</v>
      </c>
      <c r="L160" s="813">
        <v>0</v>
      </c>
    </row>
    <row r="161" spans="1:12" s="796" customFormat="1" ht="23.25" customHeight="1" x14ac:dyDescent="0.2">
      <c r="A161" s="797">
        <v>27101</v>
      </c>
      <c r="B161" s="798" t="s">
        <v>120</v>
      </c>
      <c r="C161" s="795">
        <v>15847.92</v>
      </c>
      <c r="D161" s="795">
        <v>0</v>
      </c>
      <c r="E161" s="795">
        <v>0</v>
      </c>
      <c r="F161" s="795">
        <v>15847.92</v>
      </c>
      <c r="G161" s="795">
        <v>15847.92</v>
      </c>
      <c r="H161" s="795">
        <v>15847.92</v>
      </c>
      <c r="I161" s="795">
        <v>0</v>
      </c>
      <c r="J161" s="795">
        <v>0</v>
      </c>
      <c r="K161" s="795">
        <v>0</v>
      </c>
      <c r="L161" s="813">
        <v>0</v>
      </c>
    </row>
    <row r="162" spans="1:12" s="796" customFormat="1" ht="23.25" customHeight="1" x14ac:dyDescent="0.2">
      <c r="A162" s="797">
        <v>2900</v>
      </c>
      <c r="B162" s="798" t="s">
        <v>1548</v>
      </c>
      <c r="C162" s="795">
        <v>8640</v>
      </c>
      <c r="D162" s="795">
        <v>0</v>
      </c>
      <c r="E162" s="795">
        <v>3608.71</v>
      </c>
      <c r="F162" s="795">
        <v>5031.29</v>
      </c>
      <c r="G162" s="795">
        <v>5031.29</v>
      </c>
      <c r="H162" s="795">
        <v>5031.29</v>
      </c>
      <c r="I162" s="795">
        <v>5031.29</v>
      </c>
      <c r="J162" s="795">
        <v>5031.29</v>
      </c>
      <c r="K162" s="795">
        <v>0</v>
      </c>
      <c r="L162" s="813">
        <v>0</v>
      </c>
    </row>
    <row r="163" spans="1:12" s="796" customFormat="1" ht="23.25" customHeight="1" x14ac:dyDescent="0.2">
      <c r="A163" s="797">
        <v>291</v>
      </c>
      <c r="B163" s="798" t="s">
        <v>169</v>
      </c>
      <c r="C163" s="795">
        <v>240</v>
      </c>
      <c r="D163" s="795">
        <v>0</v>
      </c>
      <c r="E163" s="795">
        <v>240</v>
      </c>
      <c r="F163" s="795">
        <v>0</v>
      </c>
      <c r="G163" s="795">
        <v>0</v>
      </c>
      <c r="H163" s="795">
        <v>0</v>
      </c>
      <c r="I163" s="795">
        <v>0</v>
      </c>
      <c r="J163" s="795">
        <v>0</v>
      </c>
      <c r="K163" s="795">
        <v>0</v>
      </c>
      <c r="L163" s="813">
        <v>0</v>
      </c>
    </row>
    <row r="164" spans="1:12" s="796" customFormat="1" ht="23.25" customHeight="1" x14ac:dyDescent="0.2">
      <c r="A164" s="797">
        <v>29101</v>
      </c>
      <c r="B164" s="798" t="s">
        <v>121</v>
      </c>
      <c r="C164" s="795">
        <v>240</v>
      </c>
      <c r="D164" s="795">
        <v>0</v>
      </c>
      <c r="E164" s="795">
        <v>240</v>
      </c>
      <c r="F164" s="795">
        <v>0</v>
      </c>
      <c r="G164" s="795">
        <v>0</v>
      </c>
      <c r="H164" s="795">
        <v>0</v>
      </c>
      <c r="I164" s="795">
        <v>0</v>
      </c>
      <c r="J164" s="795">
        <v>0</v>
      </c>
      <c r="K164" s="795">
        <v>0</v>
      </c>
      <c r="L164" s="813">
        <v>0</v>
      </c>
    </row>
    <row r="165" spans="1:12" s="796" customFormat="1" ht="23.25" customHeight="1" x14ac:dyDescent="0.2">
      <c r="A165" s="797">
        <v>292</v>
      </c>
      <c r="B165" s="798" t="s">
        <v>1549</v>
      </c>
      <c r="C165" s="795">
        <v>2400</v>
      </c>
      <c r="D165" s="795">
        <v>0</v>
      </c>
      <c r="E165" s="795">
        <v>1356</v>
      </c>
      <c r="F165" s="795">
        <v>1044</v>
      </c>
      <c r="G165" s="795">
        <v>1044</v>
      </c>
      <c r="H165" s="795">
        <v>1044</v>
      </c>
      <c r="I165" s="795">
        <v>1044</v>
      </c>
      <c r="J165" s="795">
        <v>1044</v>
      </c>
      <c r="K165" s="795">
        <v>0</v>
      </c>
      <c r="L165" s="813">
        <v>0</v>
      </c>
    </row>
    <row r="166" spans="1:12" s="796" customFormat="1" ht="23.25" customHeight="1" x14ac:dyDescent="0.2">
      <c r="A166" s="797">
        <v>29201</v>
      </c>
      <c r="B166" s="798" t="s">
        <v>1550</v>
      </c>
      <c r="C166" s="795">
        <v>2400</v>
      </c>
      <c r="D166" s="795">
        <v>0</v>
      </c>
      <c r="E166" s="795">
        <v>1356</v>
      </c>
      <c r="F166" s="795">
        <v>1044</v>
      </c>
      <c r="G166" s="795">
        <v>1044</v>
      </c>
      <c r="H166" s="795">
        <v>1044</v>
      </c>
      <c r="I166" s="795">
        <v>1044</v>
      </c>
      <c r="J166" s="795">
        <v>1044</v>
      </c>
      <c r="K166" s="795">
        <v>0</v>
      </c>
      <c r="L166" s="813">
        <v>0</v>
      </c>
    </row>
    <row r="167" spans="1:12" s="796" customFormat="1" ht="23.25" customHeight="1" x14ac:dyDescent="0.2">
      <c r="A167" s="797">
        <v>296</v>
      </c>
      <c r="B167" s="798" t="s">
        <v>1553</v>
      </c>
      <c r="C167" s="795">
        <v>6000</v>
      </c>
      <c r="D167" s="795">
        <v>0</v>
      </c>
      <c r="E167" s="795">
        <v>2012.71</v>
      </c>
      <c r="F167" s="795">
        <v>3987.29</v>
      </c>
      <c r="G167" s="795">
        <v>3987.29</v>
      </c>
      <c r="H167" s="795">
        <v>3987.29</v>
      </c>
      <c r="I167" s="795">
        <v>3987.29</v>
      </c>
      <c r="J167" s="795">
        <v>3987.29</v>
      </c>
      <c r="K167" s="795">
        <v>0</v>
      </c>
      <c r="L167" s="813">
        <v>0</v>
      </c>
    </row>
    <row r="168" spans="1:12" s="796" customFormat="1" ht="23.25" customHeight="1" x14ac:dyDescent="0.2">
      <c r="A168" s="797">
        <v>29601</v>
      </c>
      <c r="B168" s="798" t="s">
        <v>1550</v>
      </c>
      <c r="C168" s="795">
        <v>6000</v>
      </c>
      <c r="D168" s="795">
        <v>0</v>
      </c>
      <c r="E168" s="795">
        <v>2012.71</v>
      </c>
      <c r="F168" s="795">
        <v>3987.29</v>
      </c>
      <c r="G168" s="795">
        <v>3987.29</v>
      </c>
      <c r="H168" s="795">
        <v>3987.29</v>
      </c>
      <c r="I168" s="795">
        <v>3987.29</v>
      </c>
      <c r="J168" s="795">
        <v>3987.29</v>
      </c>
      <c r="K168" s="795">
        <v>0</v>
      </c>
      <c r="L168" s="813">
        <v>0</v>
      </c>
    </row>
    <row r="169" spans="1:12" s="789" customFormat="1" ht="23.25" customHeight="1" x14ac:dyDescent="0.2">
      <c r="A169" s="790">
        <v>3000</v>
      </c>
      <c r="B169" s="791" t="s">
        <v>163</v>
      </c>
      <c r="C169" s="792">
        <v>229616.8</v>
      </c>
      <c r="D169" s="792">
        <v>20390.849999999999</v>
      </c>
      <c r="E169" s="792">
        <v>62672.039999999994</v>
      </c>
      <c r="F169" s="792">
        <v>187335.61</v>
      </c>
      <c r="G169" s="792">
        <v>187183.45</v>
      </c>
      <c r="H169" s="792">
        <v>187183.45</v>
      </c>
      <c r="I169" s="792">
        <v>167642.43</v>
      </c>
      <c r="J169" s="792">
        <v>167642.43</v>
      </c>
      <c r="K169" s="792">
        <v>152.15999999997439</v>
      </c>
      <c r="L169" s="812">
        <v>8.1223212180521573E-2</v>
      </c>
    </row>
    <row r="170" spans="1:12" s="796" customFormat="1" ht="23.25" customHeight="1" x14ac:dyDescent="0.2">
      <c r="A170" s="797">
        <v>3100</v>
      </c>
      <c r="B170" s="798" t="s">
        <v>1556</v>
      </c>
      <c r="C170" s="795">
        <v>104000</v>
      </c>
      <c r="D170" s="795">
        <v>511.36</v>
      </c>
      <c r="E170" s="795">
        <v>4367.74</v>
      </c>
      <c r="F170" s="795">
        <v>100143.62</v>
      </c>
      <c r="G170" s="795">
        <v>99991.46</v>
      </c>
      <c r="H170" s="795">
        <v>99991.46</v>
      </c>
      <c r="I170" s="795">
        <v>85276.040000000008</v>
      </c>
      <c r="J170" s="795">
        <v>85276.040000000008</v>
      </c>
      <c r="K170" s="795">
        <v>152.15999999998894</v>
      </c>
      <c r="L170" s="813">
        <v>0.15194178121380966</v>
      </c>
    </row>
    <row r="171" spans="1:12" s="796" customFormat="1" ht="23.25" customHeight="1" x14ac:dyDescent="0.2">
      <c r="A171" s="797">
        <v>311</v>
      </c>
      <c r="B171" s="798" t="s">
        <v>170</v>
      </c>
      <c r="C171" s="795">
        <v>80000</v>
      </c>
      <c r="D171" s="795">
        <v>0</v>
      </c>
      <c r="E171" s="795">
        <v>4367.74</v>
      </c>
      <c r="F171" s="795">
        <v>75632.259999999995</v>
      </c>
      <c r="G171" s="795">
        <v>75480.100000000006</v>
      </c>
      <c r="H171" s="795">
        <v>75480.100000000006</v>
      </c>
      <c r="I171" s="795">
        <v>69250.600000000006</v>
      </c>
      <c r="J171" s="795">
        <v>69250.600000000006</v>
      </c>
      <c r="K171" s="795">
        <v>152.15999999998894</v>
      </c>
      <c r="L171" s="813">
        <v>0.20118399212186566</v>
      </c>
    </row>
    <row r="172" spans="1:12" s="796" customFormat="1" ht="23.25" customHeight="1" x14ac:dyDescent="0.2">
      <c r="A172" s="797">
        <v>31101</v>
      </c>
      <c r="B172" s="798" t="s">
        <v>1557</v>
      </c>
      <c r="C172" s="795">
        <v>80000</v>
      </c>
      <c r="D172" s="795">
        <v>0</v>
      </c>
      <c r="E172" s="795">
        <v>4367.74</v>
      </c>
      <c r="F172" s="795">
        <v>75632.259999999995</v>
      </c>
      <c r="G172" s="795">
        <v>75480.100000000006</v>
      </c>
      <c r="H172" s="795">
        <v>75480.100000000006</v>
      </c>
      <c r="I172" s="795">
        <v>69250.600000000006</v>
      </c>
      <c r="J172" s="795">
        <v>69250.600000000006</v>
      </c>
      <c r="K172" s="795">
        <v>152.15999999998894</v>
      </c>
      <c r="L172" s="813">
        <v>0.20118399212186566</v>
      </c>
    </row>
    <row r="173" spans="1:12" s="796" customFormat="1" ht="23.25" customHeight="1" x14ac:dyDescent="0.2">
      <c r="A173" s="797">
        <v>314</v>
      </c>
      <c r="B173" s="798" t="s">
        <v>171</v>
      </c>
      <c r="C173" s="795">
        <v>24000</v>
      </c>
      <c r="D173" s="795">
        <v>511.36</v>
      </c>
      <c r="E173" s="795">
        <v>0</v>
      </c>
      <c r="F173" s="795">
        <v>24511.360000000001</v>
      </c>
      <c r="G173" s="795">
        <v>24511.360000000001</v>
      </c>
      <c r="H173" s="795">
        <v>24511.360000000001</v>
      </c>
      <c r="I173" s="795">
        <v>16025.44</v>
      </c>
      <c r="J173" s="795">
        <v>16025.44</v>
      </c>
      <c r="K173" s="795">
        <v>0</v>
      </c>
      <c r="L173" s="813">
        <v>0</v>
      </c>
    </row>
    <row r="174" spans="1:12" s="796" customFormat="1" ht="23.25" customHeight="1" x14ac:dyDescent="0.2">
      <c r="A174" s="797">
        <v>31401</v>
      </c>
      <c r="B174" s="798" t="s">
        <v>1558</v>
      </c>
      <c r="C174" s="795">
        <v>24000</v>
      </c>
      <c r="D174" s="795">
        <v>511.36</v>
      </c>
      <c r="E174" s="795">
        <v>0</v>
      </c>
      <c r="F174" s="795">
        <v>24511.360000000001</v>
      </c>
      <c r="G174" s="795">
        <v>24511.360000000001</v>
      </c>
      <c r="H174" s="795">
        <v>24511.360000000001</v>
      </c>
      <c r="I174" s="795">
        <v>16025.44</v>
      </c>
      <c r="J174" s="795">
        <v>16025.44</v>
      </c>
      <c r="K174" s="795">
        <v>0</v>
      </c>
      <c r="L174" s="813">
        <v>0</v>
      </c>
    </row>
    <row r="175" spans="1:12" s="796" customFormat="1" ht="23.25" customHeight="1" x14ac:dyDescent="0.2">
      <c r="A175" s="797">
        <v>3200</v>
      </c>
      <c r="B175" s="798" t="s">
        <v>1562</v>
      </c>
      <c r="C175" s="795">
        <v>14476.8</v>
      </c>
      <c r="D175" s="795">
        <v>0</v>
      </c>
      <c r="E175" s="795">
        <v>0</v>
      </c>
      <c r="F175" s="795">
        <v>14476.8</v>
      </c>
      <c r="G175" s="795">
        <v>14476.8</v>
      </c>
      <c r="H175" s="795">
        <v>14476.8</v>
      </c>
      <c r="I175" s="795">
        <v>9651.2000000000007</v>
      </c>
      <c r="J175" s="795">
        <v>9651.2000000000007</v>
      </c>
      <c r="K175" s="795">
        <v>0</v>
      </c>
      <c r="L175" s="813">
        <v>0</v>
      </c>
    </row>
    <row r="176" spans="1:12" s="796" customFormat="1" ht="23.25" customHeight="1" x14ac:dyDescent="0.2">
      <c r="A176" s="797">
        <v>323</v>
      </c>
      <c r="B176" s="798" t="s">
        <v>1563</v>
      </c>
      <c r="C176" s="795">
        <v>14476.8</v>
      </c>
      <c r="D176" s="795">
        <v>0</v>
      </c>
      <c r="E176" s="795">
        <v>0</v>
      </c>
      <c r="F176" s="795">
        <v>14476.8</v>
      </c>
      <c r="G176" s="795">
        <v>14476.8</v>
      </c>
      <c r="H176" s="795">
        <v>14476.8</v>
      </c>
      <c r="I176" s="795">
        <v>9651.2000000000007</v>
      </c>
      <c r="J176" s="795">
        <v>9651.2000000000007</v>
      </c>
      <c r="K176" s="795">
        <v>0</v>
      </c>
      <c r="L176" s="813">
        <v>0</v>
      </c>
    </row>
    <row r="177" spans="1:12" s="796" customFormat="1" ht="23.25" customHeight="1" x14ac:dyDescent="0.2">
      <c r="A177" s="797">
        <v>32301</v>
      </c>
      <c r="B177" s="798" t="s">
        <v>1564</v>
      </c>
      <c r="C177" s="795">
        <v>14476.8</v>
      </c>
      <c r="D177" s="795">
        <v>0</v>
      </c>
      <c r="E177" s="795">
        <v>0</v>
      </c>
      <c r="F177" s="795">
        <v>14476.8</v>
      </c>
      <c r="G177" s="795">
        <v>14476.8</v>
      </c>
      <c r="H177" s="795">
        <v>14476.8</v>
      </c>
      <c r="I177" s="795">
        <v>9651.2000000000007</v>
      </c>
      <c r="J177" s="795">
        <v>9651.2000000000007</v>
      </c>
      <c r="K177" s="795">
        <v>0</v>
      </c>
      <c r="L177" s="813">
        <v>0</v>
      </c>
    </row>
    <row r="178" spans="1:12" s="796" customFormat="1" ht="23.25" customHeight="1" x14ac:dyDescent="0.2">
      <c r="A178" s="797">
        <v>3300</v>
      </c>
      <c r="B178" s="798" t="s">
        <v>1569</v>
      </c>
      <c r="C178" s="795">
        <v>28000</v>
      </c>
      <c r="D178" s="795">
        <v>15117.74</v>
      </c>
      <c r="E178" s="795">
        <v>16000</v>
      </c>
      <c r="F178" s="795">
        <v>27117.739999999998</v>
      </c>
      <c r="G178" s="795">
        <v>27117.74</v>
      </c>
      <c r="H178" s="795">
        <v>27117.74</v>
      </c>
      <c r="I178" s="795">
        <v>27117.74</v>
      </c>
      <c r="J178" s="795">
        <v>27117.74</v>
      </c>
      <c r="K178" s="795">
        <v>0</v>
      </c>
      <c r="L178" s="813">
        <v>0</v>
      </c>
    </row>
    <row r="179" spans="1:12" s="796" customFormat="1" ht="23.25" customHeight="1" x14ac:dyDescent="0.2">
      <c r="A179" s="797">
        <v>331</v>
      </c>
      <c r="B179" s="798" t="s">
        <v>1570</v>
      </c>
      <c r="C179" s="795">
        <v>12000</v>
      </c>
      <c r="D179" s="795">
        <v>15117.74</v>
      </c>
      <c r="E179" s="795">
        <v>0</v>
      </c>
      <c r="F179" s="795">
        <v>27117.739999999998</v>
      </c>
      <c r="G179" s="795">
        <v>27117.74</v>
      </c>
      <c r="H179" s="795">
        <v>27117.74</v>
      </c>
      <c r="I179" s="795">
        <v>27117.74</v>
      </c>
      <c r="J179" s="795">
        <v>27117.74</v>
      </c>
      <c r="K179" s="795">
        <v>0</v>
      </c>
      <c r="L179" s="813">
        <v>0</v>
      </c>
    </row>
    <row r="180" spans="1:12" s="796" customFormat="1" ht="23.25" customHeight="1" x14ac:dyDescent="0.2">
      <c r="A180" s="797">
        <v>33101</v>
      </c>
      <c r="B180" s="798" t="s">
        <v>1571</v>
      </c>
      <c r="C180" s="795">
        <v>12000</v>
      </c>
      <c r="D180" s="795">
        <v>15117.74</v>
      </c>
      <c r="E180" s="795">
        <v>0</v>
      </c>
      <c r="F180" s="795">
        <v>27117.739999999998</v>
      </c>
      <c r="G180" s="795">
        <v>27117.74</v>
      </c>
      <c r="H180" s="795">
        <v>27117.74</v>
      </c>
      <c r="I180" s="795">
        <v>27117.74</v>
      </c>
      <c r="J180" s="795">
        <v>27117.74</v>
      </c>
      <c r="K180" s="795">
        <v>0</v>
      </c>
      <c r="L180" s="813">
        <v>0</v>
      </c>
    </row>
    <row r="181" spans="1:12" s="796" customFormat="1" ht="23.25" customHeight="1" x14ac:dyDescent="0.2">
      <c r="A181" s="797">
        <v>333</v>
      </c>
      <c r="B181" s="798" t="s">
        <v>1572</v>
      </c>
      <c r="C181" s="795">
        <v>12000</v>
      </c>
      <c r="D181" s="795">
        <v>0</v>
      </c>
      <c r="E181" s="795">
        <v>12000</v>
      </c>
      <c r="F181" s="795">
        <v>0</v>
      </c>
      <c r="G181" s="795">
        <v>0</v>
      </c>
      <c r="H181" s="795">
        <v>0</v>
      </c>
      <c r="I181" s="795">
        <v>0</v>
      </c>
      <c r="J181" s="795">
        <v>0</v>
      </c>
      <c r="K181" s="795">
        <v>0</v>
      </c>
      <c r="L181" s="813">
        <v>0</v>
      </c>
    </row>
    <row r="182" spans="1:12" s="796" customFormat="1" ht="23.25" customHeight="1" x14ac:dyDescent="0.2">
      <c r="A182" s="797">
        <v>33302</v>
      </c>
      <c r="B182" s="798" t="s">
        <v>1574</v>
      </c>
      <c r="C182" s="795">
        <v>12000</v>
      </c>
      <c r="D182" s="795">
        <v>0</v>
      </c>
      <c r="E182" s="795">
        <v>12000</v>
      </c>
      <c r="F182" s="795">
        <v>0</v>
      </c>
      <c r="G182" s="795">
        <v>0</v>
      </c>
      <c r="H182" s="795">
        <v>0</v>
      </c>
      <c r="I182" s="795">
        <v>0</v>
      </c>
      <c r="J182" s="795">
        <v>0</v>
      </c>
      <c r="K182" s="795">
        <v>0</v>
      </c>
      <c r="L182" s="813">
        <v>0</v>
      </c>
    </row>
    <row r="183" spans="1:12" s="796" customFormat="1" ht="23.25" customHeight="1" x14ac:dyDescent="0.2">
      <c r="A183" s="797">
        <v>334</v>
      </c>
      <c r="B183" s="798" t="s">
        <v>176</v>
      </c>
      <c r="C183" s="795">
        <v>4000</v>
      </c>
      <c r="D183" s="795">
        <v>0</v>
      </c>
      <c r="E183" s="795">
        <v>4000</v>
      </c>
      <c r="F183" s="795">
        <v>0</v>
      </c>
      <c r="G183" s="795">
        <v>0</v>
      </c>
      <c r="H183" s="795">
        <v>0</v>
      </c>
      <c r="I183" s="795">
        <v>0</v>
      </c>
      <c r="J183" s="795">
        <v>0</v>
      </c>
      <c r="K183" s="795">
        <v>0</v>
      </c>
      <c r="L183" s="813">
        <v>0</v>
      </c>
    </row>
    <row r="184" spans="1:12" s="796" customFormat="1" ht="23.25" customHeight="1" x14ac:dyDescent="0.2">
      <c r="A184" s="797">
        <v>33401</v>
      </c>
      <c r="B184" s="798" t="s">
        <v>1576</v>
      </c>
      <c r="C184" s="795">
        <v>4000</v>
      </c>
      <c r="D184" s="795">
        <v>0</v>
      </c>
      <c r="E184" s="795">
        <v>4000</v>
      </c>
      <c r="F184" s="795">
        <v>0</v>
      </c>
      <c r="G184" s="795">
        <v>0</v>
      </c>
      <c r="H184" s="795">
        <v>0</v>
      </c>
      <c r="I184" s="795">
        <v>0</v>
      </c>
      <c r="J184" s="795">
        <v>0</v>
      </c>
      <c r="K184" s="795">
        <v>0</v>
      </c>
      <c r="L184" s="813">
        <v>0</v>
      </c>
    </row>
    <row r="185" spans="1:12" s="796" customFormat="1" ht="23.25" customHeight="1" x14ac:dyDescent="0.2">
      <c r="A185" s="797">
        <v>3400</v>
      </c>
      <c r="B185" s="798" t="s">
        <v>1582</v>
      </c>
      <c r="C185" s="795">
        <v>1800</v>
      </c>
      <c r="D185" s="795">
        <v>0</v>
      </c>
      <c r="E185" s="795">
        <v>1643</v>
      </c>
      <c r="F185" s="795">
        <v>157</v>
      </c>
      <c r="G185" s="795">
        <v>157</v>
      </c>
      <c r="H185" s="795">
        <v>157</v>
      </c>
      <c r="I185" s="795">
        <v>157</v>
      </c>
      <c r="J185" s="795">
        <v>157</v>
      </c>
      <c r="K185" s="795">
        <v>0</v>
      </c>
      <c r="L185" s="813">
        <v>0</v>
      </c>
    </row>
    <row r="186" spans="1:12" s="796" customFormat="1" ht="23.25" customHeight="1" x14ac:dyDescent="0.2">
      <c r="A186" s="797">
        <v>345</v>
      </c>
      <c r="B186" s="798" t="s">
        <v>178</v>
      </c>
      <c r="C186" s="795">
        <v>1200</v>
      </c>
      <c r="D186" s="795">
        <v>0</v>
      </c>
      <c r="E186" s="795">
        <v>1200</v>
      </c>
      <c r="F186" s="795">
        <v>0</v>
      </c>
      <c r="G186" s="795">
        <v>0</v>
      </c>
      <c r="H186" s="795">
        <v>0</v>
      </c>
      <c r="I186" s="795">
        <v>0</v>
      </c>
      <c r="J186" s="795">
        <v>0</v>
      </c>
      <c r="K186" s="795">
        <v>0</v>
      </c>
      <c r="L186" s="813">
        <v>0</v>
      </c>
    </row>
    <row r="187" spans="1:12" s="796" customFormat="1" ht="23.25" customHeight="1" x14ac:dyDescent="0.2">
      <c r="A187" s="797">
        <v>34501</v>
      </c>
      <c r="B187" s="798" t="s">
        <v>1584</v>
      </c>
      <c r="C187" s="795">
        <v>1200</v>
      </c>
      <c r="D187" s="795">
        <v>0</v>
      </c>
      <c r="E187" s="795">
        <v>1200</v>
      </c>
      <c r="F187" s="795">
        <v>0</v>
      </c>
      <c r="G187" s="795">
        <v>0</v>
      </c>
      <c r="H187" s="795">
        <v>0</v>
      </c>
      <c r="I187" s="795">
        <v>0</v>
      </c>
      <c r="J187" s="795">
        <v>0</v>
      </c>
      <c r="K187" s="795">
        <v>0</v>
      </c>
      <c r="L187" s="813">
        <v>0</v>
      </c>
    </row>
    <row r="188" spans="1:12" s="796" customFormat="1" ht="23.25" customHeight="1" x14ac:dyDescent="0.2">
      <c r="A188" s="797">
        <v>347</v>
      </c>
      <c r="B188" s="798" t="s">
        <v>179</v>
      </c>
      <c r="C188" s="795">
        <v>600</v>
      </c>
      <c r="D188" s="795">
        <v>0</v>
      </c>
      <c r="E188" s="795">
        <v>443</v>
      </c>
      <c r="F188" s="795">
        <v>157</v>
      </c>
      <c r="G188" s="795">
        <v>157</v>
      </c>
      <c r="H188" s="795">
        <v>157</v>
      </c>
      <c r="I188" s="795">
        <v>157</v>
      </c>
      <c r="J188" s="795">
        <v>157</v>
      </c>
      <c r="K188" s="795">
        <v>0</v>
      </c>
      <c r="L188" s="813">
        <v>0</v>
      </c>
    </row>
    <row r="189" spans="1:12" s="796" customFormat="1" ht="23.25" customHeight="1" x14ac:dyDescent="0.2">
      <c r="A189" s="797">
        <v>34701</v>
      </c>
      <c r="B189" s="798" t="s">
        <v>113</v>
      </c>
      <c r="C189" s="795">
        <v>600</v>
      </c>
      <c r="D189" s="795">
        <v>0</v>
      </c>
      <c r="E189" s="795">
        <v>443</v>
      </c>
      <c r="F189" s="795">
        <v>157</v>
      </c>
      <c r="G189" s="795">
        <v>157</v>
      </c>
      <c r="H189" s="795">
        <v>157</v>
      </c>
      <c r="I189" s="795">
        <v>157</v>
      </c>
      <c r="J189" s="795">
        <v>157</v>
      </c>
      <c r="K189" s="795">
        <v>0</v>
      </c>
      <c r="L189" s="813">
        <v>0</v>
      </c>
    </row>
    <row r="190" spans="1:12" s="796" customFormat="1" ht="23.25" customHeight="1" x14ac:dyDescent="0.2">
      <c r="A190" s="797">
        <v>3500</v>
      </c>
      <c r="B190" s="798" t="s">
        <v>1585</v>
      </c>
      <c r="C190" s="795">
        <v>20600</v>
      </c>
      <c r="D190" s="795">
        <v>577.89</v>
      </c>
      <c r="E190" s="795">
        <v>7400</v>
      </c>
      <c r="F190" s="795">
        <v>13777.89</v>
      </c>
      <c r="G190" s="795">
        <v>13777.89</v>
      </c>
      <c r="H190" s="795">
        <v>13777.89</v>
      </c>
      <c r="I190" s="795">
        <v>13777.89</v>
      </c>
      <c r="J190" s="795">
        <v>13777.89</v>
      </c>
      <c r="K190" s="795">
        <v>0</v>
      </c>
      <c r="L190" s="813">
        <v>0</v>
      </c>
    </row>
    <row r="191" spans="1:12" s="796" customFormat="1" ht="23.25" customHeight="1" x14ac:dyDescent="0.2">
      <c r="A191" s="797">
        <v>352</v>
      </c>
      <c r="B191" s="798" t="s">
        <v>1590</v>
      </c>
      <c r="C191" s="795">
        <v>6200</v>
      </c>
      <c r="D191" s="795">
        <v>0</v>
      </c>
      <c r="E191" s="795">
        <v>6200</v>
      </c>
      <c r="F191" s="795">
        <v>0</v>
      </c>
      <c r="G191" s="795">
        <v>0</v>
      </c>
      <c r="H191" s="795">
        <v>0</v>
      </c>
      <c r="I191" s="795">
        <v>0</v>
      </c>
      <c r="J191" s="795">
        <v>0</v>
      </c>
      <c r="K191" s="795">
        <v>0</v>
      </c>
      <c r="L191" s="813">
        <v>0</v>
      </c>
    </row>
    <row r="192" spans="1:12" s="796" customFormat="1" ht="23.25" customHeight="1" x14ac:dyDescent="0.2">
      <c r="A192" s="797">
        <v>35201</v>
      </c>
      <c r="B192" s="798" t="s">
        <v>1587</v>
      </c>
      <c r="C192" s="795">
        <v>6200</v>
      </c>
      <c r="D192" s="795">
        <v>0</v>
      </c>
      <c r="E192" s="795">
        <v>6200</v>
      </c>
      <c r="F192" s="795">
        <v>0</v>
      </c>
      <c r="G192" s="795">
        <v>0</v>
      </c>
      <c r="H192" s="795">
        <v>0</v>
      </c>
      <c r="I192" s="795">
        <v>0</v>
      </c>
      <c r="J192" s="795">
        <v>0</v>
      </c>
      <c r="K192" s="795">
        <v>0</v>
      </c>
      <c r="L192" s="813">
        <v>0</v>
      </c>
    </row>
    <row r="193" spans="1:12" s="796" customFormat="1" ht="23.25" customHeight="1" x14ac:dyDescent="0.2">
      <c r="A193" s="797">
        <v>355</v>
      </c>
      <c r="B193" s="798" t="s">
        <v>1592</v>
      </c>
      <c r="C193" s="795">
        <v>13200</v>
      </c>
      <c r="D193" s="795">
        <v>577.89</v>
      </c>
      <c r="E193" s="795">
        <v>0</v>
      </c>
      <c r="F193" s="795">
        <v>13777.89</v>
      </c>
      <c r="G193" s="795">
        <v>13777.89</v>
      </c>
      <c r="H193" s="795">
        <v>13777.89</v>
      </c>
      <c r="I193" s="795">
        <v>13777.89</v>
      </c>
      <c r="J193" s="795">
        <v>13777.89</v>
      </c>
      <c r="K193" s="795">
        <v>0</v>
      </c>
      <c r="L193" s="813">
        <v>0</v>
      </c>
    </row>
    <row r="194" spans="1:12" s="796" customFormat="1" ht="23.25" customHeight="1" x14ac:dyDescent="0.2">
      <c r="A194" s="797">
        <v>35501</v>
      </c>
      <c r="B194" s="798" t="s">
        <v>1587</v>
      </c>
      <c r="C194" s="795">
        <v>13200</v>
      </c>
      <c r="D194" s="795">
        <v>577.89</v>
      </c>
      <c r="E194" s="795">
        <v>0</v>
      </c>
      <c r="F194" s="795">
        <v>13777.89</v>
      </c>
      <c r="G194" s="795">
        <v>13777.89</v>
      </c>
      <c r="H194" s="795">
        <v>13777.89</v>
      </c>
      <c r="I194" s="795">
        <v>13777.89</v>
      </c>
      <c r="J194" s="795">
        <v>13777.89</v>
      </c>
      <c r="K194" s="795">
        <v>0</v>
      </c>
      <c r="L194" s="813">
        <v>0</v>
      </c>
    </row>
    <row r="195" spans="1:12" s="796" customFormat="1" ht="23.25" customHeight="1" x14ac:dyDescent="0.2">
      <c r="A195" s="797">
        <v>359</v>
      </c>
      <c r="B195" s="798" t="s">
        <v>1596</v>
      </c>
      <c r="C195" s="795">
        <v>1200</v>
      </c>
      <c r="D195" s="795">
        <v>0</v>
      </c>
      <c r="E195" s="795">
        <v>1200</v>
      </c>
      <c r="F195" s="795">
        <v>0</v>
      </c>
      <c r="G195" s="795">
        <v>0</v>
      </c>
      <c r="H195" s="795">
        <v>0</v>
      </c>
      <c r="I195" s="795">
        <v>0</v>
      </c>
      <c r="J195" s="795">
        <v>0</v>
      </c>
      <c r="K195" s="795">
        <v>0</v>
      </c>
      <c r="L195" s="813">
        <v>0</v>
      </c>
    </row>
    <row r="196" spans="1:12" s="796" customFormat="1" ht="23.25" customHeight="1" x14ac:dyDescent="0.2">
      <c r="A196" s="797">
        <v>35901</v>
      </c>
      <c r="B196" s="798" t="s">
        <v>1597</v>
      </c>
      <c r="C196" s="795">
        <v>1200</v>
      </c>
      <c r="D196" s="795">
        <v>0</v>
      </c>
      <c r="E196" s="795">
        <v>1200</v>
      </c>
      <c r="F196" s="795">
        <v>0</v>
      </c>
      <c r="G196" s="795">
        <v>0</v>
      </c>
      <c r="H196" s="795">
        <v>0</v>
      </c>
      <c r="I196" s="795">
        <v>0</v>
      </c>
      <c r="J196" s="795">
        <v>0</v>
      </c>
      <c r="K196" s="795">
        <v>0</v>
      </c>
      <c r="L196" s="813">
        <v>0</v>
      </c>
    </row>
    <row r="197" spans="1:12" s="796" customFormat="1" ht="23.25" customHeight="1" x14ac:dyDescent="0.2">
      <c r="A197" s="797">
        <v>3700</v>
      </c>
      <c r="B197" s="798" t="s">
        <v>1607</v>
      </c>
      <c r="C197" s="795">
        <v>44740</v>
      </c>
      <c r="D197" s="795">
        <v>4183.8599999999997</v>
      </c>
      <c r="E197" s="795">
        <v>20699.3</v>
      </c>
      <c r="F197" s="795">
        <v>28224.560000000001</v>
      </c>
      <c r="G197" s="795">
        <v>28224.560000000001</v>
      </c>
      <c r="H197" s="795">
        <v>28224.560000000001</v>
      </c>
      <c r="I197" s="795">
        <v>28224.560000000001</v>
      </c>
      <c r="J197" s="795">
        <v>28224.560000000001</v>
      </c>
      <c r="K197" s="795">
        <v>0</v>
      </c>
      <c r="L197" s="813">
        <v>0</v>
      </c>
    </row>
    <row r="198" spans="1:12" s="796" customFormat="1" ht="23.25" customHeight="1" x14ac:dyDescent="0.2">
      <c r="A198" s="797">
        <v>371</v>
      </c>
      <c r="B198" s="798" t="s">
        <v>252</v>
      </c>
      <c r="C198" s="795">
        <v>12000</v>
      </c>
      <c r="D198" s="795">
        <v>0</v>
      </c>
      <c r="E198" s="795">
        <v>3447.3</v>
      </c>
      <c r="F198" s="795">
        <v>8552.7000000000007</v>
      </c>
      <c r="G198" s="795">
        <v>8552.7000000000007</v>
      </c>
      <c r="H198" s="795">
        <v>8552.7000000000007</v>
      </c>
      <c r="I198" s="795">
        <v>8552.7000000000007</v>
      </c>
      <c r="J198" s="795">
        <v>8552.7000000000007</v>
      </c>
      <c r="K198" s="795">
        <v>0</v>
      </c>
      <c r="L198" s="813">
        <v>0</v>
      </c>
    </row>
    <row r="199" spans="1:12" s="796" customFormat="1" ht="23.25" customHeight="1" x14ac:dyDescent="0.2">
      <c r="A199" s="797">
        <v>37101</v>
      </c>
      <c r="B199" s="798" t="s">
        <v>1608</v>
      </c>
      <c r="C199" s="795">
        <v>12000</v>
      </c>
      <c r="D199" s="795">
        <v>0</v>
      </c>
      <c r="E199" s="795">
        <v>3447.3</v>
      </c>
      <c r="F199" s="795">
        <v>8552.7000000000007</v>
      </c>
      <c r="G199" s="795">
        <v>8552.7000000000007</v>
      </c>
      <c r="H199" s="795">
        <v>8552.7000000000007</v>
      </c>
      <c r="I199" s="795">
        <v>8552.7000000000007</v>
      </c>
      <c r="J199" s="795">
        <v>8552.7000000000007</v>
      </c>
      <c r="K199" s="795">
        <v>0</v>
      </c>
      <c r="L199" s="813">
        <v>0</v>
      </c>
    </row>
    <row r="200" spans="1:12" s="796" customFormat="1" ht="23.25" customHeight="1" x14ac:dyDescent="0.2">
      <c r="A200" s="797">
        <v>375</v>
      </c>
      <c r="B200" s="798" t="s">
        <v>1610</v>
      </c>
      <c r="C200" s="795">
        <v>32500</v>
      </c>
      <c r="D200" s="795">
        <v>4183.8599999999997</v>
      </c>
      <c r="E200" s="795">
        <v>17012</v>
      </c>
      <c r="F200" s="795">
        <v>19671.86</v>
      </c>
      <c r="G200" s="795">
        <v>19671.86</v>
      </c>
      <c r="H200" s="795">
        <v>19671.86</v>
      </c>
      <c r="I200" s="795">
        <v>19671.86</v>
      </c>
      <c r="J200" s="795">
        <v>19671.86</v>
      </c>
      <c r="K200" s="795">
        <v>0</v>
      </c>
      <c r="L200" s="813">
        <v>0</v>
      </c>
    </row>
    <row r="201" spans="1:12" s="796" customFormat="1" ht="23.25" customHeight="1" x14ac:dyDescent="0.2">
      <c r="A201" s="797">
        <v>37501</v>
      </c>
      <c r="B201" s="798" t="s">
        <v>1611</v>
      </c>
      <c r="C201" s="795">
        <v>10000</v>
      </c>
      <c r="D201" s="795">
        <v>4183.8599999999997</v>
      </c>
      <c r="E201" s="795">
        <v>0</v>
      </c>
      <c r="F201" s="795">
        <v>14183.86</v>
      </c>
      <c r="G201" s="795">
        <v>14183.86</v>
      </c>
      <c r="H201" s="795">
        <v>14183.86</v>
      </c>
      <c r="I201" s="795">
        <v>14183.86</v>
      </c>
      <c r="J201" s="795">
        <v>14183.86</v>
      </c>
      <c r="K201" s="795">
        <v>0</v>
      </c>
      <c r="L201" s="813">
        <v>0</v>
      </c>
    </row>
    <row r="202" spans="1:12" s="796" customFormat="1" ht="23.25" customHeight="1" x14ac:dyDescent="0.2">
      <c r="A202" s="797">
        <v>37502</v>
      </c>
      <c r="B202" s="798" t="s">
        <v>254</v>
      </c>
      <c r="C202" s="795">
        <v>22500</v>
      </c>
      <c r="D202" s="795">
        <v>0</v>
      </c>
      <c r="E202" s="795">
        <v>17012</v>
      </c>
      <c r="F202" s="795">
        <v>5488</v>
      </c>
      <c r="G202" s="795">
        <v>5488</v>
      </c>
      <c r="H202" s="795">
        <v>5488</v>
      </c>
      <c r="I202" s="795">
        <v>5488</v>
      </c>
      <c r="J202" s="795">
        <v>5488</v>
      </c>
      <c r="K202" s="795">
        <v>0</v>
      </c>
      <c r="L202" s="813">
        <v>0</v>
      </c>
    </row>
    <row r="203" spans="1:12" s="796" customFormat="1" ht="23.25" customHeight="1" x14ac:dyDescent="0.2">
      <c r="A203" s="797">
        <v>379</v>
      </c>
      <c r="B203" s="798" t="s">
        <v>1612</v>
      </c>
      <c r="C203" s="795">
        <v>240</v>
      </c>
      <c r="D203" s="795">
        <v>0</v>
      </c>
      <c r="E203" s="795">
        <v>240</v>
      </c>
      <c r="F203" s="795">
        <v>0</v>
      </c>
      <c r="G203" s="795">
        <v>0</v>
      </c>
      <c r="H203" s="795">
        <v>0</v>
      </c>
      <c r="I203" s="795">
        <v>0</v>
      </c>
      <c r="J203" s="795">
        <v>0</v>
      </c>
      <c r="K203" s="795">
        <v>0</v>
      </c>
      <c r="L203" s="813">
        <v>0</v>
      </c>
    </row>
    <row r="204" spans="1:12" s="796" customFormat="1" ht="23.25" customHeight="1" x14ac:dyDescent="0.2">
      <c r="A204" s="797">
        <v>37901</v>
      </c>
      <c r="B204" s="798" t="s">
        <v>79</v>
      </c>
      <c r="C204" s="795">
        <v>240</v>
      </c>
      <c r="D204" s="795">
        <v>0</v>
      </c>
      <c r="E204" s="795">
        <v>240</v>
      </c>
      <c r="F204" s="795">
        <v>0</v>
      </c>
      <c r="G204" s="795">
        <v>0</v>
      </c>
      <c r="H204" s="795">
        <v>0</v>
      </c>
      <c r="I204" s="795">
        <v>0</v>
      </c>
      <c r="J204" s="795">
        <v>0</v>
      </c>
      <c r="K204" s="795">
        <v>0</v>
      </c>
      <c r="L204" s="813">
        <v>0</v>
      </c>
    </row>
    <row r="205" spans="1:12" s="796" customFormat="1" ht="23.25" customHeight="1" x14ac:dyDescent="0.2">
      <c r="A205" s="797">
        <v>3800</v>
      </c>
      <c r="B205" s="798" t="s">
        <v>1613</v>
      </c>
      <c r="C205" s="795">
        <v>10000</v>
      </c>
      <c r="D205" s="795">
        <v>0</v>
      </c>
      <c r="E205" s="795">
        <v>6562</v>
      </c>
      <c r="F205" s="795">
        <v>3438</v>
      </c>
      <c r="G205" s="795">
        <v>3438</v>
      </c>
      <c r="H205" s="795">
        <v>3438</v>
      </c>
      <c r="I205" s="795">
        <v>3438</v>
      </c>
      <c r="J205" s="795">
        <v>3438</v>
      </c>
      <c r="K205" s="795">
        <v>0</v>
      </c>
      <c r="L205" s="813">
        <v>0</v>
      </c>
    </row>
    <row r="206" spans="1:12" s="796" customFormat="1" ht="23.25" customHeight="1" x14ac:dyDescent="0.2">
      <c r="A206" s="797">
        <v>381</v>
      </c>
      <c r="B206" s="798" t="s">
        <v>298</v>
      </c>
      <c r="C206" s="795">
        <v>10000</v>
      </c>
      <c r="D206" s="795">
        <v>0</v>
      </c>
      <c r="E206" s="795">
        <v>6562</v>
      </c>
      <c r="F206" s="795">
        <v>3438</v>
      </c>
      <c r="G206" s="795">
        <v>3438</v>
      </c>
      <c r="H206" s="795">
        <v>3438</v>
      </c>
      <c r="I206" s="795">
        <v>3438</v>
      </c>
      <c r="J206" s="795">
        <v>3438</v>
      </c>
      <c r="K206" s="795">
        <v>0</v>
      </c>
      <c r="L206" s="813">
        <v>0</v>
      </c>
    </row>
    <row r="207" spans="1:12" s="796" customFormat="1" ht="23.25" customHeight="1" x14ac:dyDescent="0.2">
      <c r="A207" s="797">
        <v>38101</v>
      </c>
      <c r="B207" s="798" t="s">
        <v>299</v>
      </c>
      <c r="C207" s="795">
        <v>10000</v>
      </c>
      <c r="D207" s="795">
        <v>0</v>
      </c>
      <c r="E207" s="795">
        <v>6562</v>
      </c>
      <c r="F207" s="795">
        <v>3438</v>
      </c>
      <c r="G207" s="795">
        <v>3438</v>
      </c>
      <c r="H207" s="795">
        <v>3438</v>
      </c>
      <c r="I207" s="795">
        <v>3438</v>
      </c>
      <c r="J207" s="795">
        <v>3438</v>
      </c>
      <c r="K207" s="795">
        <v>0</v>
      </c>
      <c r="L207" s="813">
        <v>0</v>
      </c>
    </row>
    <row r="208" spans="1:12" s="796" customFormat="1" ht="23.25" customHeight="1" x14ac:dyDescent="0.2">
      <c r="A208" s="797">
        <v>3900</v>
      </c>
      <c r="B208" s="798" t="s">
        <v>77</v>
      </c>
      <c r="C208" s="795">
        <v>6000</v>
      </c>
      <c r="D208" s="795">
        <v>0</v>
      </c>
      <c r="E208" s="795">
        <v>6000</v>
      </c>
      <c r="F208" s="795">
        <v>0</v>
      </c>
      <c r="G208" s="795">
        <v>0</v>
      </c>
      <c r="H208" s="795">
        <v>0</v>
      </c>
      <c r="I208" s="795">
        <v>0</v>
      </c>
      <c r="J208" s="795">
        <v>0</v>
      </c>
      <c r="K208" s="795">
        <v>0</v>
      </c>
      <c r="L208" s="813">
        <v>0</v>
      </c>
    </row>
    <row r="209" spans="1:12" s="796" customFormat="1" ht="23.25" customHeight="1" x14ac:dyDescent="0.2">
      <c r="A209" s="797">
        <v>392</v>
      </c>
      <c r="B209" s="798" t="s">
        <v>1619</v>
      </c>
      <c r="C209" s="795">
        <v>6000</v>
      </c>
      <c r="D209" s="795">
        <v>0</v>
      </c>
      <c r="E209" s="795">
        <v>6000</v>
      </c>
      <c r="F209" s="795">
        <v>0</v>
      </c>
      <c r="G209" s="795">
        <v>0</v>
      </c>
      <c r="H209" s="795">
        <v>0</v>
      </c>
      <c r="I209" s="795">
        <v>0</v>
      </c>
      <c r="J209" s="795">
        <v>0</v>
      </c>
      <c r="K209" s="795">
        <v>0</v>
      </c>
      <c r="L209" s="813">
        <v>0</v>
      </c>
    </row>
    <row r="210" spans="1:12" s="796" customFormat="1" ht="23.25" customHeight="1" x14ac:dyDescent="0.2">
      <c r="A210" s="797">
        <v>39201</v>
      </c>
      <c r="B210" s="798" t="s">
        <v>81</v>
      </c>
      <c r="C210" s="795">
        <v>6000</v>
      </c>
      <c r="D210" s="795">
        <v>0</v>
      </c>
      <c r="E210" s="795">
        <v>6000</v>
      </c>
      <c r="F210" s="795">
        <v>0</v>
      </c>
      <c r="G210" s="795">
        <v>0</v>
      </c>
      <c r="H210" s="795">
        <v>0</v>
      </c>
      <c r="I210" s="795">
        <v>0</v>
      </c>
      <c r="J210" s="795">
        <v>0</v>
      </c>
      <c r="K210" s="795">
        <v>0</v>
      </c>
      <c r="L210" s="813">
        <v>0</v>
      </c>
    </row>
    <row r="211" spans="1:12" s="789" customFormat="1" ht="23.25" customHeight="1" x14ac:dyDescent="0.2">
      <c r="A211" s="790">
        <v>4000</v>
      </c>
      <c r="B211" s="791" t="s">
        <v>243</v>
      </c>
      <c r="C211" s="792">
        <v>34817.4</v>
      </c>
      <c r="D211" s="792">
        <v>0</v>
      </c>
      <c r="E211" s="792">
        <v>31335.66</v>
      </c>
      <c r="F211" s="792">
        <v>3481.7400000000016</v>
      </c>
      <c r="G211" s="792">
        <v>3481.74</v>
      </c>
      <c r="H211" s="792">
        <v>3481.74</v>
      </c>
      <c r="I211" s="792">
        <v>3481.74</v>
      </c>
      <c r="J211" s="792">
        <v>3481.74</v>
      </c>
      <c r="K211" s="792">
        <v>0</v>
      </c>
      <c r="L211" s="812">
        <v>0</v>
      </c>
    </row>
    <row r="212" spans="1:12" s="796" customFormat="1" ht="23.25" customHeight="1" x14ac:dyDescent="0.2">
      <c r="A212" s="797">
        <v>4400</v>
      </c>
      <c r="B212" s="798" t="s">
        <v>310</v>
      </c>
      <c r="C212" s="795">
        <v>34817.4</v>
      </c>
      <c r="D212" s="795">
        <v>0</v>
      </c>
      <c r="E212" s="795">
        <v>31335.66</v>
      </c>
      <c r="F212" s="795">
        <v>3481.7400000000016</v>
      </c>
      <c r="G212" s="795">
        <v>3481.74</v>
      </c>
      <c r="H212" s="795">
        <v>3481.74</v>
      </c>
      <c r="I212" s="795">
        <v>3481.74</v>
      </c>
      <c r="J212" s="795">
        <v>3481.74</v>
      </c>
      <c r="K212" s="795">
        <v>0</v>
      </c>
      <c r="L212" s="813">
        <v>0</v>
      </c>
    </row>
    <row r="213" spans="1:12" s="796" customFormat="1" ht="23.25" customHeight="1" x14ac:dyDescent="0.2">
      <c r="A213" s="797">
        <v>442</v>
      </c>
      <c r="B213" s="798" t="s">
        <v>1626</v>
      </c>
      <c r="C213" s="795">
        <v>34817.4</v>
      </c>
      <c r="D213" s="795">
        <v>0</v>
      </c>
      <c r="E213" s="795">
        <v>31335.66</v>
      </c>
      <c r="F213" s="795">
        <v>3481.7400000000016</v>
      </c>
      <c r="G213" s="795">
        <v>3481.74</v>
      </c>
      <c r="H213" s="795">
        <v>3481.74</v>
      </c>
      <c r="I213" s="795">
        <v>3481.74</v>
      </c>
      <c r="J213" s="795">
        <v>3481.74</v>
      </c>
      <c r="K213" s="795">
        <v>0</v>
      </c>
      <c r="L213" s="813">
        <v>0</v>
      </c>
    </row>
    <row r="214" spans="1:12" s="796" customFormat="1" ht="23.25" customHeight="1" x14ac:dyDescent="0.2">
      <c r="A214" s="797">
        <v>44201</v>
      </c>
      <c r="B214" s="798" t="s">
        <v>219</v>
      </c>
      <c r="C214" s="795">
        <v>34817.4</v>
      </c>
      <c r="D214" s="795">
        <v>0</v>
      </c>
      <c r="E214" s="795">
        <v>31335.66</v>
      </c>
      <c r="F214" s="795">
        <v>3481.7400000000016</v>
      </c>
      <c r="G214" s="795">
        <v>3481.74</v>
      </c>
      <c r="H214" s="795">
        <v>3481.74</v>
      </c>
      <c r="I214" s="795">
        <v>3481.74</v>
      </c>
      <c r="J214" s="795">
        <v>3481.74</v>
      </c>
      <c r="K214" s="795">
        <v>0</v>
      </c>
      <c r="L214" s="813">
        <v>0</v>
      </c>
    </row>
    <row r="215" spans="1:12" s="789" customFormat="1" ht="23.25" customHeight="1" x14ac:dyDescent="0.2">
      <c r="A215" s="790">
        <v>5000</v>
      </c>
      <c r="B215" s="791" t="s">
        <v>244</v>
      </c>
      <c r="C215" s="792">
        <v>8000</v>
      </c>
      <c r="D215" s="792">
        <v>143794.34</v>
      </c>
      <c r="E215" s="792">
        <v>0</v>
      </c>
      <c r="F215" s="792">
        <v>151794.34</v>
      </c>
      <c r="G215" s="792">
        <v>151794.34</v>
      </c>
      <c r="H215" s="792">
        <v>151794.34</v>
      </c>
      <c r="I215" s="792">
        <v>166295.65999999997</v>
      </c>
      <c r="J215" s="792">
        <v>166295.65999999997</v>
      </c>
      <c r="K215" s="792">
        <v>0</v>
      </c>
      <c r="L215" s="812">
        <v>0</v>
      </c>
    </row>
    <row r="216" spans="1:12" s="796" customFormat="1" ht="23.25" customHeight="1" x14ac:dyDescent="0.2">
      <c r="A216" s="797">
        <v>5100</v>
      </c>
      <c r="B216" s="798" t="s">
        <v>64</v>
      </c>
      <c r="C216" s="795">
        <v>8000</v>
      </c>
      <c r="D216" s="795">
        <v>6501.32</v>
      </c>
      <c r="E216" s="795">
        <v>0</v>
      </c>
      <c r="F216" s="795">
        <v>14501.32</v>
      </c>
      <c r="G216" s="795">
        <v>14501.32</v>
      </c>
      <c r="H216" s="795">
        <v>14501.32</v>
      </c>
      <c r="I216" s="795">
        <v>29002.639999999999</v>
      </c>
      <c r="J216" s="795">
        <v>29002.639999999999</v>
      </c>
      <c r="K216" s="795">
        <v>0</v>
      </c>
      <c r="L216" s="813">
        <v>0</v>
      </c>
    </row>
    <row r="217" spans="1:12" s="796" customFormat="1" ht="23.25" customHeight="1" x14ac:dyDescent="0.2">
      <c r="A217" s="797">
        <v>515</v>
      </c>
      <c r="B217" s="798" t="s">
        <v>1634</v>
      </c>
      <c r="C217" s="795">
        <v>8000</v>
      </c>
      <c r="D217" s="795">
        <v>6501.32</v>
      </c>
      <c r="E217" s="795">
        <v>0</v>
      </c>
      <c r="F217" s="795">
        <v>14501.32</v>
      </c>
      <c r="G217" s="795">
        <v>14501.32</v>
      </c>
      <c r="H217" s="795">
        <v>14501.32</v>
      </c>
      <c r="I217" s="795">
        <v>29002.639999999999</v>
      </c>
      <c r="J217" s="795">
        <v>29002.639999999999</v>
      </c>
      <c r="K217" s="795">
        <v>0</v>
      </c>
      <c r="L217" s="813">
        <v>0</v>
      </c>
    </row>
    <row r="218" spans="1:12" s="796" customFormat="1" ht="23.25" customHeight="1" x14ac:dyDescent="0.2">
      <c r="A218" s="797">
        <v>51501</v>
      </c>
      <c r="B218" s="798" t="s">
        <v>1635</v>
      </c>
      <c r="C218" s="795">
        <v>8000</v>
      </c>
      <c r="D218" s="795">
        <v>6501.32</v>
      </c>
      <c r="E218" s="795">
        <v>0</v>
      </c>
      <c r="F218" s="795">
        <v>14501.32</v>
      </c>
      <c r="G218" s="795">
        <v>14501.32</v>
      </c>
      <c r="H218" s="795">
        <v>14501.32</v>
      </c>
      <c r="I218" s="795">
        <v>29002.639999999999</v>
      </c>
      <c r="J218" s="795">
        <v>29002.639999999999</v>
      </c>
      <c r="K218" s="795">
        <v>0</v>
      </c>
      <c r="L218" s="813">
        <v>0</v>
      </c>
    </row>
    <row r="219" spans="1:12" s="796" customFormat="1" ht="23.25" customHeight="1" x14ac:dyDescent="0.2">
      <c r="A219" s="797">
        <v>5600</v>
      </c>
      <c r="B219" s="798" t="s">
        <v>35</v>
      </c>
      <c r="C219" s="795">
        <v>0</v>
      </c>
      <c r="D219" s="795">
        <v>137293.01999999999</v>
      </c>
      <c r="E219" s="795">
        <v>0</v>
      </c>
      <c r="F219" s="795">
        <v>137293.01999999999</v>
      </c>
      <c r="G219" s="795">
        <v>137293.01999999999</v>
      </c>
      <c r="H219" s="795">
        <v>137293.01999999999</v>
      </c>
      <c r="I219" s="795">
        <v>137293.01999999999</v>
      </c>
      <c r="J219" s="795">
        <v>137293.01999999999</v>
      </c>
      <c r="K219" s="795">
        <v>0</v>
      </c>
      <c r="L219" s="813">
        <v>0</v>
      </c>
    </row>
    <row r="220" spans="1:12" s="796" customFormat="1" ht="23.25" customHeight="1" x14ac:dyDescent="0.2">
      <c r="A220" s="797">
        <v>567</v>
      </c>
      <c r="B220" s="798" t="s">
        <v>260</v>
      </c>
      <c r="C220" s="795">
        <v>0</v>
      </c>
      <c r="D220" s="795">
        <v>137293.01999999999</v>
      </c>
      <c r="E220" s="795">
        <v>0</v>
      </c>
      <c r="F220" s="795">
        <v>137293.01999999999</v>
      </c>
      <c r="G220" s="795">
        <v>137293.01999999999</v>
      </c>
      <c r="H220" s="795">
        <v>137293.01999999999</v>
      </c>
      <c r="I220" s="795">
        <v>137293.01999999999</v>
      </c>
      <c r="J220" s="795">
        <v>137293.01999999999</v>
      </c>
      <c r="K220" s="795">
        <v>0</v>
      </c>
      <c r="L220" s="813">
        <v>0</v>
      </c>
    </row>
    <row r="221" spans="1:12" s="796" customFormat="1" ht="23.25" customHeight="1" x14ac:dyDescent="0.2">
      <c r="A221" s="797">
        <v>56701</v>
      </c>
      <c r="B221" s="798" t="s">
        <v>224</v>
      </c>
      <c r="C221" s="795">
        <v>0</v>
      </c>
      <c r="D221" s="795">
        <v>137293.01999999999</v>
      </c>
      <c r="E221" s="795">
        <v>0</v>
      </c>
      <c r="F221" s="795">
        <v>137293.01999999999</v>
      </c>
      <c r="G221" s="795">
        <v>137293.01999999999</v>
      </c>
      <c r="H221" s="795">
        <v>137293.01999999999</v>
      </c>
      <c r="I221" s="795">
        <v>137293.01999999999</v>
      </c>
      <c r="J221" s="795">
        <v>137293.01999999999</v>
      </c>
      <c r="K221" s="795">
        <v>0</v>
      </c>
      <c r="L221" s="813">
        <v>0</v>
      </c>
    </row>
    <row r="222" spans="1:12" s="789" customFormat="1" ht="23.25" customHeight="1" x14ac:dyDescent="0.2">
      <c r="A222" s="799"/>
      <c r="B222" s="800" t="s">
        <v>1672</v>
      </c>
      <c r="C222" s="801">
        <v>4511591.3600000003</v>
      </c>
      <c r="D222" s="801">
        <v>181335.43</v>
      </c>
      <c r="E222" s="801">
        <v>195195.68999999997</v>
      </c>
      <c r="F222" s="801">
        <v>4497731.1000000006</v>
      </c>
      <c r="G222" s="801">
        <v>4497578.9400000004</v>
      </c>
      <c r="H222" s="801">
        <v>4497578.9400000004</v>
      </c>
      <c r="I222" s="801">
        <v>4270866.71</v>
      </c>
      <c r="J222" s="801">
        <v>4270866.71</v>
      </c>
      <c r="K222" s="801">
        <v>152.16000000014901</v>
      </c>
      <c r="L222" s="814">
        <v>3.3830390616315185E-3</v>
      </c>
    </row>
    <row r="223" spans="1:12" s="789" customFormat="1" ht="27" customHeight="1" x14ac:dyDescent="0.2">
      <c r="A223" s="786" t="s">
        <v>1690</v>
      </c>
      <c r="B223" s="787"/>
      <c r="C223" s="788"/>
      <c r="D223" s="788"/>
      <c r="E223" s="788"/>
      <c r="F223" s="788"/>
      <c r="G223" s="788"/>
      <c r="H223" s="788"/>
      <c r="I223" s="788"/>
      <c r="J223" s="788"/>
      <c r="K223" s="788"/>
      <c r="L223" s="811">
        <v>1</v>
      </c>
    </row>
    <row r="224" spans="1:12" s="789" customFormat="1" ht="23.25" customHeight="1" x14ac:dyDescent="0.2">
      <c r="A224" s="790">
        <v>1000</v>
      </c>
      <c r="B224" s="791" t="s">
        <v>92</v>
      </c>
      <c r="C224" s="792">
        <v>11289289.620000001</v>
      </c>
      <c r="D224" s="792">
        <v>470915.95</v>
      </c>
      <c r="E224" s="792">
        <v>611246.41999999993</v>
      </c>
      <c r="F224" s="792">
        <v>11148959.149999999</v>
      </c>
      <c r="G224" s="792">
        <v>11147429.079999998</v>
      </c>
      <c r="H224" s="792">
        <v>11147429.079999998</v>
      </c>
      <c r="I224" s="792">
        <v>10654584.529999999</v>
      </c>
      <c r="J224" s="792">
        <v>10654584.529999999</v>
      </c>
      <c r="K224" s="792">
        <v>1530.070000000298</v>
      </c>
      <c r="L224" s="812">
        <v>1.3723882018172952E-2</v>
      </c>
    </row>
    <row r="225" spans="1:12" s="796" customFormat="1" ht="23.25" customHeight="1" x14ac:dyDescent="0.2">
      <c r="A225" s="797">
        <v>1100</v>
      </c>
      <c r="B225" s="798" t="s">
        <v>1491</v>
      </c>
      <c r="C225" s="795">
        <v>5826470</v>
      </c>
      <c r="D225" s="795">
        <v>0</v>
      </c>
      <c r="E225" s="795">
        <v>196761.98</v>
      </c>
      <c r="F225" s="795">
        <v>5629708.0199999996</v>
      </c>
      <c r="G225" s="795">
        <v>5629708.0199999996</v>
      </c>
      <c r="H225" s="795">
        <v>5629708.0199999996</v>
      </c>
      <c r="I225" s="795">
        <v>5514510.3799999999</v>
      </c>
      <c r="J225" s="795">
        <v>5514510.3799999999</v>
      </c>
      <c r="K225" s="795">
        <v>0</v>
      </c>
      <c r="L225" s="813">
        <v>0</v>
      </c>
    </row>
    <row r="226" spans="1:12" s="796" customFormat="1" ht="23.25" customHeight="1" x14ac:dyDescent="0.2">
      <c r="A226" s="797">
        <v>113</v>
      </c>
      <c r="B226" s="798" t="s">
        <v>283</v>
      </c>
      <c r="C226" s="795">
        <v>5826470</v>
      </c>
      <c r="D226" s="795">
        <v>0</v>
      </c>
      <c r="E226" s="795">
        <v>196761.98</v>
      </c>
      <c r="F226" s="795">
        <v>5629708.0199999996</v>
      </c>
      <c r="G226" s="795">
        <v>5629708.0199999996</v>
      </c>
      <c r="H226" s="795">
        <v>5629708.0199999996</v>
      </c>
      <c r="I226" s="795">
        <v>5514510.3799999999</v>
      </c>
      <c r="J226" s="795">
        <v>5514510.3799999999</v>
      </c>
      <c r="K226" s="795">
        <v>0</v>
      </c>
      <c r="L226" s="813">
        <v>0</v>
      </c>
    </row>
    <row r="227" spans="1:12" s="796" customFormat="1" ht="23.25" customHeight="1" x14ac:dyDescent="0.2">
      <c r="A227" s="797">
        <v>11301</v>
      </c>
      <c r="B227" s="798" t="s">
        <v>247</v>
      </c>
      <c r="C227" s="795">
        <v>5826470</v>
      </c>
      <c r="D227" s="795">
        <v>0</v>
      </c>
      <c r="E227" s="795">
        <v>196761.98</v>
      </c>
      <c r="F227" s="795">
        <v>5629708.0199999996</v>
      </c>
      <c r="G227" s="795">
        <v>5629708.0199999996</v>
      </c>
      <c r="H227" s="795">
        <v>5629708.0199999996</v>
      </c>
      <c r="I227" s="795">
        <v>5514510.3799999999</v>
      </c>
      <c r="J227" s="795">
        <v>5514510.3799999999</v>
      </c>
      <c r="K227" s="795">
        <v>0</v>
      </c>
      <c r="L227" s="813">
        <v>0</v>
      </c>
    </row>
    <row r="228" spans="1:12" s="796" customFormat="1" ht="23.25" customHeight="1" x14ac:dyDescent="0.2">
      <c r="A228" s="797">
        <v>1200</v>
      </c>
      <c r="B228" s="798" t="s">
        <v>1492</v>
      </c>
      <c r="C228" s="795">
        <v>1640654</v>
      </c>
      <c r="D228" s="795">
        <v>313147.81</v>
      </c>
      <c r="E228" s="795">
        <v>368197.86</v>
      </c>
      <c r="F228" s="795">
        <v>1585603.9500000002</v>
      </c>
      <c r="G228" s="795">
        <v>1584073.8800000001</v>
      </c>
      <c r="H228" s="795">
        <v>1584073.8800000001</v>
      </c>
      <c r="I228" s="795">
        <v>1505141.71</v>
      </c>
      <c r="J228" s="795">
        <v>1505141.71</v>
      </c>
      <c r="K228" s="795">
        <v>1530.0700000000652</v>
      </c>
      <c r="L228" s="813">
        <v>9.6497615309299969E-2</v>
      </c>
    </row>
    <row r="229" spans="1:12" s="796" customFormat="1" ht="23.25" customHeight="1" x14ac:dyDescent="0.2">
      <c r="A229" s="797">
        <v>121</v>
      </c>
      <c r="B229" s="798" t="s">
        <v>284</v>
      </c>
      <c r="C229" s="795">
        <v>381258</v>
      </c>
      <c r="D229" s="795">
        <v>0</v>
      </c>
      <c r="E229" s="795">
        <v>368197.86</v>
      </c>
      <c r="F229" s="795">
        <v>13060.140000000014</v>
      </c>
      <c r="G229" s="795">
        <v>11530.07</v>
      </c>
      <c r="H229" s="795">
        <v>11530.07</v>
      </c>
      <c r="I229" s="795">
        <v>13060.14</v>
      </c>
      <c r="J229" s="795">
        <v>13060.14</v>
      </c>
      <c r="K229" s="795">
        <v>1530.0700000000143</v>
      </c>
      <c r="L229" s="813">
        <v>11.715571196020965</v>
      </c>
    </row>
    <row r="230" spans="1:12" s="796" customFormat="1" ht="23.25" customHeight="1" x14ac:dyDescent="0.2">
      <c r="A230" s="797">
        <v>12102</v>
      </c>
      <c r="B230" s="798" t="s">
        <v>1493</v>
      </c>
      <c r="C230" s="795">
        <v>381258</v>
      </c>
      <c r="D230" s="795">
        <v>0</v>
      </c>
      <c r="E230" s="795">
        <v>368197.86</v>
      </c>
      <c r="F230" s="795">
        <v>13060.140000000014</v>
      </c>
      <c r="G230" s="795">
        <v>11530.07</v>
      </c>
      <c r="H230" s="795">
        <v>11530.07</v>
      </c>
      <c r="I230" s="795">
        <v>13060.14</v>
      </c>
      <c r="J230" s="795">
        <v>13060.14</v>
      </c>
      <c r="K230" s="795">
        <v>1530.0700000000143</v>
      </c>
      <c r="L230" s="813">
        <v>11.715571196020965</v>
      </c>
    </row>
    <row r="231" spans="1:12" s="796" customFormat="1" ht="23.25" customHeight="1" x14ac:dyDescent="0.2">
      <c r="A231" s="797">
        <v>122</v>
      </c>
      <c r="B231" s="798" t="s">
        <v>285</v>
      </c>
      <c r="C231" s="795">
        <v>1259396</v>
      </c>
      <c r="D231" s="795">
        <v>313147.81</v>
      </c>
      <c r="E231" s="795">
        <v>0</v>
      </c>
      <c r="F231" s="795">
        <v>1572543.81</v>
      </c>
      <c r="G231" s="795">
        <v>1572543.81</v>
      </c>
      <c r="H231" s="795">
        <v>1572543.81</v>
      </c>
      <c r="I231" s="795">
        <v>1492081.57</v>
      </c>
      <c r="J231" s="795">
        <v>1492081.57</v>
      </c>
      <c r="K231" s="795">
        <v>0</v>
      </c>
      <c r="L231" s="813">
        <v>0</v>
      </c>
    </row>
    <row r="232" spans="1:12" s="796" customFormat="1" ht="23.25" customHeight="1" x14ac:dyDescent="0.2">
      <c r="A232" s="797">
        <v>12201</v>
      </c>
      <c r="B232" s="798" t="s">
        <v>1494</v>
      </c>
      <c r="C232" s="795">
        <v>1259396</v>
      </c>
      <c r="D232" s="795">
        <v>313147.81</v>
      </c>
      <c r="E232" s="795">
        <v>0</v>
      </c>
      <c r="F232" s="795">
        <v>1572543.81</v>
      </c>
      <c r="G232" s="795">
        <v>1572543.81</v>
      </c>
      <c r="H232" s="795">
        <v>1572543.81</v>
      </c>
      <c r="I232" s="795">
        <v>1492081.57</v>
      </c>
      <c r="J232" s="795">
        <v>1492081.57</v>
      </c>
      <c r="K232" s="795">
        <v>0</v>
      </c>
      <c r="L232" s="813">
        <v>0</v>
      </c>
    </row>
    <row r="233" spans="1:12" s="796" customFormat="1" ht="23.25" customHeight="1" x14ac:dyDescent="0.2">
      <c r="A233" s="797">
        <v>1300</v>
      </c>
      <c r="B233" s="798" t="s">
        <v>1495</v>
      </c>
      <c r="C233" s="795">
        <v>1199748.96</v>
      </c>
      <c r="D233" s="795">
        <v>157768.14000000001</v>
      </c>
      <c r="E233" s="795">
        <v>44785.200000000004</v>
      </c>
      <c r="F233" s="795">
        <v>1312731.9000000001</v>
      </c>
      <c r="G233" s="795">
        <v>1312731.9000000001</v>
      </c>
      <c r="H233" s="795">
        <v>1312731.9000000001</v>
      </c>
      <c r="I233" s="795">
        <v>1028424.3600000001</v>
      </c>
      <c r="J233" s="795">
        <v>1028424.3600000001</v>
      </c>
      <c r="K233" s="795">
        <v>0</v>
      </c>
      <c r="L233" s="813">
        <v>0</v>
      </c>
    </row>
    <row r="234" spans="1:12" s="796" customFormat="1" ht="23.25" customHeight="1" x14ac:dyDescent="0.2">
      <c r="A234" s="797">
        <v>131</v>
      </c>
      <c r="B234" s="798" t="s">
        <v>1496</v>
      </c>
      <c r="C234" s="795">
        <v>133915</v>
      </c>
      <c r="D234" s="795">
        <v>0</v>
      </c>
      <c r="E234" s="795">
        <v>10932.22</v>
      </c>
      <c r="F234" s="795">
        <v>122982.78</v>
      </c>
      <c r="G234" s="795">
        <v>122982.78</v>
      </c>
      <c r="H234" s="795">
        <v>122982.78</v>
      </c>
      <c r="I234" s="795">
        <v>122982.78</v>
      </c>
      <c r="J234" s="795">
        <v>122982.78</v>
      </c>
      <c r="K234" s="795">
        <v>0</v>
      </c>
      <c r="L234" s="813">
        <v>0</v>
      </c>
    </row>
    <row r="235" spans="1:12" s="796" customFormat="1" ht="23.25" customHeight="1" x14ac:dyDescent="0.2">
      <c r="A235" s="797">
        <v>13101</v>
      </c>
      <c r="B235" s="798" t="s">
        <v>1497</v>
      </c>
      <c r="C235" s="795">
        <v>133915</v>
      </c>
      <c r="D235" s="795">
        <v>0</v>
      </c>
      <c r="E235" s="795">
        <v>10932.22</v>
      </c>
      <c r="F235" s="795">
        <v>122982.78</v>
      </c>
      <c r="G235" s="795">
        <v>122982.78</v>
      </c>
      <c r="H235" s="795">
        <v>122982.78</v>
      </c>
      <c r="I235" s="795">
        <v>122982.78</v>
      </c>
      <c r="J235" s="795">
        <v>122982.78</v>
      </c>
      <c r="K235" s="795">
        <v>0</v>
      </c>
      <c r="L235" s="813">
        <v>0</v>
      </c>
    </row>
    <row r="236" spans="1:12" s="796" customFormat="1" ht="23.25" customHeight="1" x14ac:dyDescent="0.2">
      <c r="A236" s="797">
        <v>132</v>
      </c>
      <c r="B236" s="798" t="s">
        <v>1498</v>
      </c>
      <c r="C236" s="795">
        <v>1065833.96</v>
      </c>
      <c r="D236" s="795">
        <v>41872.410000000003</v>
      </c>
      <c r="E236" s="795">
        <v>33852.980000000003</v>
      </c>
      <c r="F236" s="795">
        <v>1073853.3900000001</v>
      </c>
      <c r="G236" s="795">
        <v>1073853.3900000001</v>
      </c>
      <c r="H236" s="795">
        <v>1073853.3900000001</v>
      </c>
      <c r="I236" s="795">
        <v>794006.5</v>
      </c>
      <c r="J236" s="795">
        <v>794006.5</v>
      </c>
      <c r="K236" s="795">
        <v>0</v>
      </c>
      <c r="L236" s="813">
        <v>0</v>
      </c>
    </row>
    <row r="237" spans="1:12" s="796" customFormat="1" ht="23.25" customHeight="1" x14ac:dyDescent="0.2">
      <c r="A237" s="797">
        <v>13201</v>
      </c>
      <c r="B237" s="798" t="s">
        <v>1499</v>
      </c>
      <c r="C237" s="795">
        <v>153025.96</v>
      </c>
      <c r="D237" s="795">
        <v>41872.410000000003</v>
      </c>
      <c r="E237" s="795">
        <v>0</v>
      </c>
      <c r="F237" s="795">
        <v>194898.37</v>
      </c>
      <c r="G237" s="795">
        <v>194898.37</v>
      </c>
      <c r="H237" s="795">
        <v>194898.37</v>
      </c>
      <c r="I237" s="795">
        <v>192615.67999999999</v>
      </c>
      <c r="J237" s="795">
        <v>192615.67999999999</v>
      </c>
      <c r="K237" s="795">
        <v>0</v>
      </c>
      <c r="L237" s="813">
        <v>0</v>
      </c>
    </row>
    <row r="238" spans="1:12" s="796" customFormat="1" ht="23.25" customHeight="1" x14ac:dyDescent="0.2">
      <c r="A238" s="797">
        <v>13202</v>
      </c>
      <c r="B238" s="798" t="s">
        <v>1500</v>
      </c>
      <c r="C238" s="795">
        <v>912808</v>
      </c>
      <c r="D238" s="795">
        <v>0</v>
      </c>
      <c r="E238" s="795">
        <v>33852.980000000003</v>
      </c>
      <c r="F238" s="795">
        <v>878955.02</v>
      </c>
      <c r="G238" s="795">
        <v>878955.02</v>
      </c>
      <c r="H238" s="795">
        <v>878955.02</v>
      </c>
      <c r="I238" s="795">
        <v>601390.81999999995</v>
      </c>
      <c r="J238" s="795">
        <v>601390.81999999995</v>
      </c>
      <c r="K238" s="795">
        <v>0</v>
      </c>
      <c r="L238" s="813">
        <v>0</v>
      </c>
    </row>
    <row r="239" spans="1:12" s="796" customFormat="1" ht="23.25" customHeight="1" x14ac:dyDescent="0.2">
      <c r="A239" s="797">
        <v>133</v>
      </c>
      <c r="B239" s="798" t="s">
        <v>286</v>
      </c>
      <c r="C239" s="795">
        <v>0</v>
      </c>
      <c r="D239" s="795">
        <v>26597.93</v>
      </c>
      <c r="E239" s="795">
        <v>0</v>
      </c>
      <c r="F239" s="795">
        <v>26597.93</v>
      </c>
      <c r="G239" s="795">
        <v>26597.93</v>
      </c>
      <c r="H239" s="795">
        <v>26597.93</v>
      </c>
      <c r="I239" s="795">
        <v>26597.93</v>
      </c>
      <c r="J239" s="795">
        <v>26597.93</v>
      </c>
      <c r="K239" s="795">
        <v>0</v>
      </c>
      <c r="L239" s="813">
        <v>0</v>
      </c>
    </row>
    <row r="240" spans="1:12" s="796" customFormat="1" ht="23.25" customHeight="1" x14ac:dyDescent="0.2">
      <c r="A240" s="797">
        <v>13301</v>
      </c>
      <c r="B240" s="798" t="s">
        <v>1501</v>
      </c>
      <c r="C240" s="795">
        <v>0</v>
      </c>
      <c r="D240" s="795">
        <v>26597.93</v>
      </c>
      <c r="E240" s="795">
        <v>0</v>
      </c>
      <c r="F240" s="795">
        <v>26597.93</v>
      </c>
      <c r="G240" s="795">
        <v>26597.93</v>
      </c>
      <c r="H240" s="795">
        <v>26597.93</v>
      </c>
      <c r="I240" s="795">
        <v>26597.93</v>
      </c>
      <c r="J240" s="795">
        <v>26597.93</v>
      </c>
      <c r="K240" s="795">
        <v>0</v>
      </c>
      <c r="L240" s="813">
        <v>0</v>
      </c>
    </row>
    <row r="241" spans="1:12" s="796" customFormat="1" ht="23.25" customHeight="1" x14ac:dyDescent="0.2">
      <c r="A241" s="797">
        <v>134</v>
      </c>
      <c r="B241" s="798" t="s">
        <v>296</v>
      </c>
      <c r="C241" s="795">
        <v>0</v>
      </c>
      <c r="D241" s="795">
        <v>89297.8</v>
      </c>
      <c r="E241" s="795">
        <v>0</v>
      </c>
      <c r="F241" s="795">
        <v>89297.8</v>
      </c>
      <c r="G241" s="795">
        <v>89297.8</v>
      </c>
      <c r="H241" s="795">
        <v>89297.8</v>
      </c>
      <c r="I241" s="795">
        <v>84837.15</v>
      </c>
      <c r="J241" s="795">
        <v>84837.15</v>
      </c>
      <c r="K241" s="795">
        <v>0</v>
      </c>
      <c r="L241" s="813">
        <v>0</v>
      </c>
    </row>
    <row r="242" spans="1:12" s="796" customFormat="1" ht="23.25" customHeight="1" x14ac:dyDescent="0.2">
      <c r="A242" s="797">
        <v>13403</v>
      </c>
      <c r="B242" s="798" t="s">
        <v>1502</v>
      </c>
      <c r="C242" s="795">
        <v>0</v>
      </c>
      <c r="D242" s="795">
        <v>80297.8</v>
      </c>
      <c r="E242" s="795">
        <v>0</v>
      </c>
      <c r="F242" s="795">
        <v>80297.8</v>
      </c>
      <c r="G242" s="795">
        <v>80297.8</v>
      </c>
      <c r="H242" s="795">
        <v>80297.8</v>
      </c>
      <c r="I242" s="795">
        <v>75837.149999999994</v>
      </c>
      <c r="J242" s="795">
        <v>75837.149999999994</v>
      </c>
      <c r="K242" s="795">
        <v>0</v>
      </c>
      <c r="L242" s="813">
        <v>0</v>
      </c>
    </row>
    <row r="243" spans="1:12" s="796" customFormat="1" ht="23.25" customHeight="1" x14ac:dyDescent="0.2">
      <c r="A243" s="797">
        <v>13404</v>
      </c>
      <c r="B243" s="798" t="s">
        <v>1503</v>
      </c>
      <c r="C243" s="795">
        <v>0</v>
      </c>
      <c r="D243" s="795">
        <v>9000</v>
      </c>
      <c r="E243" s="795">
        <v>0</v>
      </c>
      <c r="F243" s="795">
        <v>9000</v>
      </c>
      <c r="G243" s="795">
        <v>9000</v>
      </c>
      <c r="H243" s="795">
        <v>9000</v>
      </c>
      <c r="I243" s="795">
        <v>9000</v>
      </c>
      <c r="J243" s="795">
        <v>9000</v>
      </c>
      <c r="K243" s="795">
        <v>0</v>
      </c>
      <c r="L243" s="813">
        <v>0</v>
      </c>
    </row>
    <row r="244" spans="1:12" s="796" customFormat="1" ht="23.25" customHeight="1" x14ac:dyDescent="0.2">
      <c r="A244" s="797">
        <v>1400</v>
      </c>
      <c r="B244" s="798" t="s">
        <v>1504</v>
      </c>
      <c r="C244" s="795">
        <v>2586338</v>
      </c>
      <c r="D244" s="795">
        <v>0</v>
      </c>
      <c r="E244" s="795">
        <v>0</v>
      </c>
      <c r="F244" s="795">
        <v>2586338</v>
      </c>
      <c r="G244" s="795">
        <v>2586338</v>
      </c>
      <c r="H244" s="795">
        <v>2586338</v>
      </c>
      <c r="I244" s="795">
        <v>2586338</v>
      </c>
      <c r="J244" s="795">
        <v>2586338</v>
      </c>
      <c r="K244" s="795">
        <v>0</v>
      </c>
      <c r="L244" s="813">
        <v>0</v>
      </c>
    </row>
    <row r="245" spans="1:12" s="796" customFormat="1" ht="23.25" customHeight="1" x14ac:dyDescent="0.2">
      <c r="A245" s="797">
        <v>141</v>
      </c>
      <c r="B245" s="798" t="s">
        <v>112</v>
      </c>
      <c r="C245" s="795">
        <v>2586338</v>
      </c>
      <c r="D245" s="795">
        <v>0</v>
      </c>
      <c r="E245" s="795">
        <v>0</v>
      </c>
      <c r="F245" s="795">
        <v>2586338</v>
      </c>
      <c r="G245" s="795">
        <v>2586338</v>
      </c>
      <c r="H245" s="795">
        <v>2586338</v>
      </c>
      <c r="I245" s="795">
        <v>2586338</v>
      </c>
      <c r="J245" s="795">
        <v>2586338</v>
      </c>
      <c r="K245" s="795">
        <v>0</v>
      </c>
      <c r="L245" s="813">
        <v>0</v>
      </c>
    </row>
    <row r="246" spans="1:12" s="796" customFormat="1" ht="23.25" customHeight="1" x14ac:dyDescent="0.2">
      <c r="A246" s="797">
        <v>14101</v>
      </c>
      <c r="B246" s="798" t="s">
        <v>1505</v>
      </c>
      <c r="C246" s="795">
        <v>2586338</v>
      </c>
      <c r="D246" s="795">
        <v>0</v>
      </c>
      <c r="E246" s="795">
        <v>0</v>
      </c>
      <c r="F246" s="795">
        <v>2586338</v>
      </c>
      <c r="G246" s="795">
        <v>2586338</v>
      </c>
      <c r="H246" s="795">
        <v>2586338</v>
      </c>
      <c r="I246" s="795">
        <v>2586338</v>
      </c>
      <c r="J246" s="795">
        <v>2586338</v>
      </c>
      <c r="K246" s="795">
        <v>0</v>
      </c>
      <c r="L246" s="813">
        <v>0</v>
      </c>
    </row>
    <row r="247" spans="1:12" s="796" customFormat="1" ht="23.25" customHeight="1" x14ac:dyDescent="0.2">
      <c r="A247" s="797">
        <v>1500</v>
      </c>
      <c r="B247" s="798" t="s">
        <v>1507</v>
      </c>
      <c r="C247" s="795">
        <v>36078.659999999996</v>
      </c>
      <c r="D247" s="795">
        <v>3.5527136788005001E-15</v>
      </c>
      <c r="E247" s="795">
        <v>1501.38</v>
      </c>
      <c r="F247" s="795">
        <v>34577.279999999999</v>
      </c>
      <c r="G247" s="795">
        <v>34577.279999999999</v>
      </c>
      <c r="H247" s="795">
        <v>34577.279999999999</v>
      </c>
      <c r="I247" s="795">
        <v>20170.080000000002</v>
      </c>
      <c r="J247" s="795">
        <v>20170.080000000002</v>
      </c>
      <c r="K247" s="795">
        <v>0</v>
      </c>
      <c r="L247" s="813">
        <v>0</v>
      </c>
    </row>
    <row r="248" spans="1:12" s="796" customFormat="1" ht="23.25" customHeight="1" x14ac:dyDescent="0.2">
      <c r="A248" s="797">
        <v>154</v>
      </c>
      <c r="B248" s="798" t="s">
        <v>288</v>
      </c>
      <c r="C248" s="795">
        <v>36078.659999999996</v>
      </c>
      <c r="D248" s="795">
        <v>3.5527136788005001E-15</v>
      </c>
      <c r="E248" s="795">
        <v>1501.38</v>
      </c>
      <c r="F248" s="795">
        <v>34577.279999999999</v>
      </c>
      <c r="G248" s="795">
        <v>34577.279999999999</v>
      </c>
      <c r="H248" s="795">
        <v>34577.279999999999</v>
      </c>
      <c r="I248" s="795">
        <v>20170.080000000002</v>
      </c>
      <c r="J248" s="795">
        <v>20170.080000000002</v>
      </c>
      <c r="K248" s="795">
        <v>0</v>
      </c>
      <c r="L248" s="813">
        <v>0</v>
      </c>
    </row>
    <row r="249" spans="1:12" s="796" customFormat="1" ht="23.25" customHeight="1" x14ac:dyDescent="0.2">
      <c r="A249" s="797">
        <v>15409</v>
      </c>
      <c r="B249" s="798" t="s">
        <v>270</v>
      </c>
      <c r="C249" s="795">
        <v>34577.279999999999</v>
      </c>
      <c r="D249" s="795">
        <v>3.5527136788005001E-15</v>
      </c>
      <c r="E249" s="795">
        <v>0</v>
      </c>
      <c r="F249" s="795">
        <v>34577.279999999999</v>
      </c>
      <c r="G249" s="795">
        <v>34577.279999999999</v>
      </c>
      <c r="H249" s="795">
        <v>34577.279999999999</v>
      </c>
      <c r="I249" s="795">
        <v>20170.080000000002</v>
      </c>
      <c r="J249" s="795">
        <v>20170.080000000002</v>
      </c>
      <c r="K249" s="795">
        <v>0</v>
      </c>
      <c r="L249" s="813">
        <v>0</v>
      </c>
    </row>
    <row r="250" spans="1:12" s="796" customFormat="1" ht="23.25" customHeight="1" x14ac:dyDescent="0.2">
      <c r="A250" s="797">
        <v>15416</v>
      </c>
      <c r="B250" s="798" t="s">
        <v>1508</v>
      </c>
      <c r="C250" s="795">
        <v>1501.38</v>
      </c>
      <c r="D250" s="795">
        <v>0</v>
      </c>
      <c r="E250" s="795">
        <v>1501.38</v>
      </c>
      <c r="F250" s="795">
        <v>0</v>
      </c>
      <c r="G250" s="795">
        <v>0</v>
      </c>
      <c r="H250" s="795">
        <v>0</v>
      </c>
      <c r="I250" s="795">
        <v>0</v>
      </c>
      <c r="J250" s="795">
        <v>0</v>
      </c>
      <c r="K250" s="795">
        <v>0</v>
      </c>
      <c r="L250" s="813">
        <v>0</v>
      </c>
    </row>
    <row r="251" spans="1:12" s="789" customFormat="1" ht="23.25" customHeight="1" x14ac:dyDescent="0.2">
      <c r="A251" s="790">
        <v>2000</v>
      </c>
      <c r="B251" s="791" t="s">
        <v>162</v>
      </c>
      <c r="C251" s="792">
        <v>1263167.92</v>
      </c>
      <c r="D251" s="792">
        <v>169352.28</v>
      </c>
      <c r="E251" s="792">
        <v>440707.57</v>
      </c>
      <c r="F251" s="792">
        <v>991812.63</v>
      </c>
      <c r="G251" s="792">
        <v>991812.63</v>
      </c>
      <c r="H251" s="792">
        <v>991812.63</v>
      </c>
      <c r="I251" s="792">
        <v>843340.12000000011</v>
      </c>
      <c r="J251" s="792">
        <v>843340.12000000011</v>
      </c>
      <c r="K251" s="792">
        <v>0</v>
      </c>
      <c r="L251" s="812">
        <v>0</v>
      </c>
    </row>
    <row r="252" spans="1:12" s="796" customFormat="1" ht="23.25" customHeight="1" x14ac:dyDescent="0.2">
      <c r="A252" s="797">
        <v>2100</v>
      </c>
      <c r="B252" s="798" t="s">
        <v>1509</v>
      </c>
      <c r="C252" s="795">
        <v>247600</v>
      </c>
      <c r="D252" s="795">
        <v>88028.2</v>
      </c>
      <c r="E252" s="795">
        <v>108374.23999999999</v>
      </c>
      <c r="F252" s="795">
        <v>227253.96000000002</v>
      </c>
      <c r="G252" s="795">
        <v>227253.96000000002</v>
      </c>
      <c r="H252" s="795">
        <v>227253.96000000002</v>
      </c>
      <c r="I252" s="795">
        <v>173551.86</v>
      </c>
      <c r="J252" s="795">
        <v>173551.86</v>
      </c>
      <c r="K252" s="795">
        <v>0</v>
      </c>
      <c r="L252" s="813">
        <v>0</v>
      </c>
    </row>
    <row r="253" spans="1:12" s="796" customFormat="1" ht="23.25" customHeight="1" x14ac:dyDescent="0.2">
      <c r="A253" s="797">
        <v>211</v>
      </c>
      <c r="B253" s="798" t="s">
        <v>1510</v>
      </c>
      <c r="C253" s="795">
        <v>127000</v>
      </c>
      <c r="D253" s="795">
        <v>0</v>
      </c>
      <c r="E253" s="795">
        <v>62070.559999999998</v>
      </c>
      <c r="F253" s="795">
        <v>64929.440000000002</v>
      </c>
      <c r="G253" s="795">
        <v>64929.440000000002</v>
      </c>
      <c r="H253" s="795">
        <v>64929.440000000002</v>
      </c>
      <c r="I253" s="795">
        <v>56445.09</v>
      </c>
      <c r="J253" s="795">
        <v>56445.09</v>
      </c>
      <c r="K253" s="795">
        <v>0</v>
      </c>
      <c r="L253" s="813">
        <v>0</v>
      </c>
    </row>
    <row r="254" spans="1:12" s="796" customFormat="1" ht="23.25" customHeight="1" x14ac:dyDescent="0.2">
      <c r="A254" s="797">
        <v>21101</v>
      </c>
      <c r="B254" s="798" t="s">
        <v>1511</v>
      </c>
      <c r="C254" s="795">
        <v>127000</v>
      </c>
      <c r="D254" s="795">
        <v>0</v>
      </c>
      <c r="E254" s="795">
        <v>62070.559999999998</v>
      </c>
      <c r="F254" s="795">
        <v>64929.440000000002</v>
      </c>
      <c r="G254" s="795">
        <v>64929.440000000002</v>
      </c>
      <c r="H254" s="795">
        <v>64929.440000000002</v>
      </c>
      <c r="I254" s="795">
        <v>56445.09</v>
      </c>
      <c r="J254" s="795">
        <v>56445.09</v>
      </c>
      <c r="K254" s="795">
        <v>0</v>
      </c>
      <c r="L254" s="813">
        <v>0</v>
      </c>
    </row>
    <row r="255" spans="1:12" s="796" customFormat="1" ht="23.25" customHeight="1" x14ac:dyDescent="0.2">
      <c r="A255" s="797">
        <v>212</v>
      </c>
      <c r="B255" s="798" t="s">
        <v>1512</v>
      </c>
      <c r="C255" s="795">
        <v>62400</v>
      </c>
      <c r="D255" s="795">
        <v>88028.2</v>
      </c>
      <c r="E255" s="795">
        <v>0</v>
      </c>
      <c r="F255" s="795">
        <v>150428.20000000001</v>
      </c>
      <c r="G255" s="795">
        <v>150428.20000000001</v>
      </c>
      <c r="H255" s="795">
        <v>150428.20000000001</v>
      </c>
      <c r="I255" s="795">
        <v>105210.45</v>
      </c>
      <c r="J255" s="795">
        <v>105210.45</v>
      </c>
      <c r="K255" s="795">
        <v>0</v>
      </c>
      <c r="L255" s="813">
        <v>0</v>
      </c>
    </row>
    <row r="256" spans="1:12" s="796" customFormat="1" ht="23.25" customHeight="1" x14ac:dyDescent="0.2">
      <c r="A256" s="797">
        <v>21201</v>
      </c>
      <c r="B256" s="798" t="s">
        <v>1513</v>
      </c>
      <c r="C256" s="795">
        <v>62400</v>
      </c>
      <c r="D256" s="795">
        <v>88028.2</v>
      </c>
      <c r="E256" s="795">
        <v>0</v>
      </c>
      <c r="F256" s="795">
        <v>150428.20000000001</v>
      </c>
      <c r="G256" s="795">
        <v>150428.20000000001</v>
      </c>
      <c r="H256" s="795">
        <v>150428.20000000001</v>
      </c>
      <c r="I256" s="795">
        <v>105210.45</v>
      </c>
      <c r="J256" s="795">
        <v>105210.45</v>
      </c>
      <c r="K256" s="795">
        <v>0</v>
      </c>
      <c r="L256" s="813">
        <v>0</v>
      </c>
    </row>
    <row r="257" spans="1:12" s="796" customFormat="1" ht="23.25" customHeight="1" x14ac:dyDescent="0.2">
      <c r="A257" s="797">
        <v>215</v>
      </c>
      <c r="B257" s="798" t="s">
        <v>1514</v>
      </c>
      <c r="C257" s="795">
        <v>32000</v>
      </c>
      <c r="D257" s="795">
        <v>0</v>
      </c>
      <c r="E257" s="795">
        <v>32000</v>
      </c>
      <c r="F257" s="795">
        <v>0</v>
      </c>
      <c r="G257" s="795">
        <v>0</v>
      </c>
      <c r="H257" s="795">
        <v>0</v>
      </c>
      <c r="I257" s="795">
        <v>0</v>
      </c>
      <c r="J257" s="795">
        <v>0</v>
      </c>
      <c r="K257" s="795">
        <v>0</v>
      </c>
      <c r="L257" s="813">
        <v>0</v>
      </c>
    </row>
    <row r="258" spans="1:12" s="796" customFormat="1" ht="23.25" customHeight="1" x14ac:dyDescent="0.2">
      <c r="A258" s="797">
        <v>21501</v>
      </c>
      <c r="B258" s="798" t="s">
        <v>1515</v>
      </c>
      <c r="C258" s="795">
        <v>32000</v>
      </c>
      <c r="D258" s="795">
        <v>0</v>
      </c>
      <c r="E258" s="795">
        <v>32000</v>
      </c>
      <c r="F258" s="795">
        <v>0</v>
      </c>
      <c r="G258" s="795">
        <v>0</v>
      </c>
      <c r="H258" s="795">
        <v>0</v>
      </c>
      <c r="I258" s="795">
        <v>0</v>
      </c>
      <c r="J258" s="795">
        <v>0</v>
      </c>
      <c r="K258" s="795">
        <v>0</v>
      </c>
      <c r="L258" s="813">
        <v>0</v>
      </c>
    </row>
    <row r="259" spans="1:12" s="796" customFormat="1" ht="23.25" customHeight="1" x14ac:dyDescent="0.2">
      <c r="A259" s="797">
        <v>216</v>
      </c>
      <c r="B259" s="798" t="s">
        <v>289</v>
      </c>
      <c r="C259" s="795">
        <v>25000</v>
      </c>
      <c r="D259" s="795">
        <v>0</v>
      </c>
      <c r="E259" s="795">
        <v>13103.68</v>
      </c>
      <c r="F259" s="795">
        <v>11896.32</v>
      </c>
      <c r="G259" s="795">
        <v>11896.32</v>
      </c>
      <c r="H259" s="795">
        <v>11896.32</v>
      </c>
      <c r="I259" s="795">
        <v>11896.32</v>
      </c>
      <c r="J259" s="795">
        <v>11896.32</v>
      </c>
      <c r="K259" s="795">
        <v>0</v>
      </c>
      <c r="L259" s="813">
        <v>0</v>
      </c>
    </row>
    <row r="260" spans="1:12" s="796" customFormat="1" ht="23.25" customHeight="1" x14ac:dyDescent="0.2">
      <c r="A260" s="797">
        <v>21601</v>
      </c>
      <c r="B260" s="798" t="s">
        <v>115</v>
      </c>
      <c r="C260" s="795">
        <v>25000</v>
      </c>
      <c r="D260" s="795">
        <v>0</v>
      </c>
      <c r="E260" s="795">
        <v>13103.68</v>
      </c>
      <c r="F260" s="795">
        <v>11896.32</v>
      </c>
      <c r="G260" s="795">
        <v>11896.32</v>
      </c>
      <c r="H260" s="795">
        <v>11896.32</v>
      </c>
      <c r="I260" s="795">
        <v>11896.32</v>
      </c>
      <c r="J260" s="795">
        <v>11896.32</v>
      </c>
      <c r="K260" s="795">
        <v>0</v>
      </c>
      <c r="L260" s="813">
        <v>0</v>
      </c>
    </row>
    <row r="261" spans="1:12" s="796" customFormat="1" ht="23.25" customHeight="1" x14ac:dyDescent="0.2">
      <c r="A261" s="797">
        <v>217</v>
      </c>
      <c r="B261" s="798" t="s">
        <v>1032</v>
      </c>
      <c r="C261" s="795">
        <v>1200</v>
      </c>
      <c r="D261" s="795">
        <v>0</v>
      </c>
      <c r="E261" s="795">
        <v>1200</v>
      </c>
      <c r="F261" s="795">
        <v>0</v>
      </c>
      <c r="G261" s="795">
        <v>0</v>
      </c>
      <c r="H261" s="795">
        <v>0</v>
      </c>
      <c r="I261" s="795">
        <v>0</v>
      </c>
      <c r="J261" s="795">
        <v>0</v>
      </c>
      <c r="K261" s="795">
        <v>0</v>
      </c>
      <c r="L261" s="813">
        <v>0</v>
      </c>
    </row>
    <row r="262" spans="1:12" s="796" customFormat="1" ht="23.25" customHeight="1" x14ac:dyDescent="0.2">
      <c r="A262" s="797">
        <v>21701</v>
      </c>
      <c r="B262" s="798" t="s">
        <v>1033</v>
      </c>
      <c r="C262" s="795">
        <v>1200</v>
      </c>
      <c r="D262" s="795">
        <v>0</v>
      </c>
      <c r="E262" s="795">
        <v>1200</v>
      </c>
      <c r="F262" s="795">
        <v>0</v>
      </c>
      <c r="G262" s="795">
        <v>0</v>
      </c>
      <c r="H262" s="795">
        <v>0</v>
      </c>
      <c r="I262" s="795">
        <v>0</v>
      </c>
      <c r="J262" s="795">
        <v>0</v>
      </c>
      <c r="K262" s="795">
        <v>0</v>
      </c>
      <c r="L262" s="813">
        <v>0</v>
      </c>
    </row>
    <row r="263" spans="1:12" s="796" customFormat="1" ht="23.25" customHeight="1" x14ac:dyDescent="0.2">
      <c r="A263" s="797">
        <v>2200</v>
      </c>
      <c r="B263" s="798" t="s">
        <v>1516</v>
      </c>
      <c r="C263" s="795">
        <v>154120</v>
      </c>
      <c r="D263" s="795">
        <v>24275.18</v>
      </c>
      <c r="E263" s="795">
        <v>6354</v>
      </c>
      <c r="F263" s="795">
        <v>172041.18</v>
      </c>
      <c r="G263" s="795">
        <v>172041.18</v>
      </c>
      <c r="H263" s="795">
        <v>172041.18</v>
      </c>
      <c r="I263" s="795">
        <v>115777.29000000001</v>
      </c>
      <c r="J263" s="795">
        <v>115777.29000000001</v>
      </c>
      <c r="K263" s="795">
        <v>0</v>
      </c>
      <c r="L263" s="813">
        <v>0</v>
      </c>
    </row>
    <row r="264" spans="1:12" s="796" customFormat="1" ht="23.25" customHeight="1" x14ac:dyDescent="0.2">
      <c r="A264" s="797">
        <v>221</v>
      </c>
      <c r="B264" s="798" t="s">
        <v>1517</v>
      </c>
      <c r="C264" s="795">
        <v>146800</v>
      </c>
      <c r="D264" s="795">
        <v>24275.18</v>
      </c>
      <c r="E264" s="795">
        <v>718.41</v>
      </c>
      <c r="F264" s="795">
        <v>170356.77</v>
      </c>
      <c r="G264" s="795">
        <v>170356.77</v>
      </c>
      <c r="H264" s="795">
        <v>170356.77</v>
      </c>
      <c r="I264" s="795">
        <v>114092.88</v>
      </c>
      <c r="J264" s="795">
        <v>114092.88</v>
      </c>
      <c r="K264" s="795">
        <v>0</v>
      </c>
      <c r="L264" s="813">
        <v>0</v>
      </c>
    </row>
    <row r="265" spans="1:12" s="796" customFormat="1" ht="23.25" customHeight="1" x14ac:dyDescent="0.2">
      <c r="A265" s="797">
        <v>22101</v>
      </c>
      <c r="B265" s="798" t="s">
        <v>1518</v>
      </c>
      <c r="C265" s="795">
        <v>113200</v>
      </c>
      <c r="D265" s="795">
        <v>0</v>
      </c>
      <c r="E265" s="795">
        <v>718.41</v>
      </c>
      <c r="F265" s="795">
        <v>112481.59</v>
      </c>
      <c r="G265" s="795">
        <v>112481.59</v>
      </c>
      <c r="H265" s="795">
        <v>112481.59</v>
      </c>
      <c r="I265" s="795">
        <v>69717.899999999994</v>
      </c>
      <c r="J265" s="795">
        <v>69717.899999999994</v>
      </c>
      <c r="K265" s="795">
        <v>0</v>
      </c>
      <c r="L265" s="813">
        <v>0</v>
      </c>
    </row>
    <row r="266" spans="1:12" s="796" customFormat="1" ht="23.25" customHeight="1" x14ac:dyDescent="0.2">
      <c r="A266" s="797">
        <v>22106</v>
      </c>
      <c r="B266" s="798" t="s">
        <v>1520</v>
      </c>
      <c r="C266" s="795">
        <v>33600</v>
      </c>
      <c r="D266" s="795">
        <v>24275.18</v>
      </c>
      <c r="E266" s="795">
        <v>0</v>
      </c>
      <c r="F266" s="795">
        <v>57875.18</v>
      </c>
      <c r="G266" s="795">
        <v>57875.18</v>
      </c>
      <c r="H266" s="795">
        <v>57875.18</v>
      </c>
      <c r="I266" s="795">
        <v>44374.98</v>
      </c>
      <c r="J266" s="795">
        <v>44374.98</v>
      </c>
      <c r="K266" s="795">
        <v>0</v>
      </c>
      <c r="L266" s="813">
        <v>0</v>
      </c>
    </row>
    <row r="267" spans="1:12" s="796" customFormat="1" ht="23.25" customHeight="1" x14ac:dyDescent="0.2">
      <c r="A267" s="797">
        <v>223</v>
      </c>
      <c r="B267" s="798" t="s">
        <v>1523</v>
      </c>
      <c r="C267" s="795">
        <v>7320</v>
      </c>
      <c r="D267" s="795">
        <v>0</v>
      </c>
      <c r="E267" s="795">
        <v>5635.59</v>
      </c>
      <c r="F267" s="795">
        <v>1684.4099999999999</v>
      </c>
      <c r="G267" s="795">
        <v>1684.41</v>
      </c>
      <c r="H267" s="795">
        <v>1684.41</v>
      </c>
      <c r="I267" s="795">
        <v>1684.41</v>
      </c>
      <c r="J267" s="795">
        <v>1684.41</v>
      </c>
      <c r="K267" s="795">
        <v>0</v>
      </c>
      <c r="L267" s="813">
        <v>0</v>
      </c>
    </row>
    <row r="268" spans="1:12" s="796" customFormat="1" ht="23.25" customHeight="1" x14ac:dyDescent="0.2">
      <c r="A268" s="797">
        <v>22301</v>
      </c>
      <c r="B268" s="798" t="s">
        <v>1524</v>
      </c>
      <c r="C268" s="795">
        <v>7320</v>
      </c>
      <c r="D268" s="795">
        <v>0</v>
      </c>
      <c r="E268" s="795">
        <v>5635.59</v>
      </c>
      <c r="F268" s="795">
        <v>1684.4099999999999</v>
      </c>
      <c r="G268" s="795">
        <v>1684.41</v>
      </c>
      <c r="H268" s="795">
        <v>1684.41</v>
      </c>
      <c r="I268" s="795">
        <v>1684.41</v>
      </c>
      <c r="J268" s="795">
        <v>1684.41</v>
      </c>
      <c r="K268" s="795">
        <v>0</v>
      </c>
      <c r="L268" s="813">
        <v>0</v>
      </c>
    </row>
    <row r="269" spans="1:12" s="796" customFormat="1" ht="23.25" customHeight="1" x14ac:dyDescent="0.2">
      <c r="A269" s="797">
        <v>2400</v>
      </c>
      <c r="B269" s="798" t="s">
        <v>1528</v>
      </c>
      <c r="C269" s="795">
        <v>33200</v>
      </c>
      <c r="D269" s="795">
        <v>4233.6799999999994</v>
      </c>
      <c r="E269" s="795">
        <v>9720.75</v>
      </c>
      <c r="F269" s="795">
        <v>27712.93</v>
      </c>
      <c r="G269" s="795">
        <v>27712.93</v>
      </c>
      <c r="H269" s="795">
        <v>27712.93</v>
      </c>
      <c r="I269" s="795">
        <v>27712.93</v>
      </c>
      <c r="J269" s="795">
        <v>27712.93</v>
      </c>
      <c r="K269" s="795">
        <v>0</v>
      </c>
      <c r="L269" s="813">
        <v>0</v>
      </c>
    </row>
    <row r="270" spans="1:12" s="796" customFormat="1" ht="23.25" customHeight="1" x14ac:dyDescent="0.2">
      <c r="A270" s="797">
        <v>242</v>
      </c>
      <c r="B270" s="798" t="s">
        <v>290</v>
      </c>
      <c r="C270" s="795">
        <v>0</v>
      </c>
      <c r="D270" s="795">
        <v>320.04000000000002</v>
      </c>
      <c r="E270" s="795">
        <v>0</v>
      </c>
      <c r="F270" s="795">
        <v>320.04000000000002</v>
      </c>
      <c r="G270" s="795">
        <v>320.04000000000002</v>
      </c>
      <c r="H270" s="795">
        <v>320.04000000000002</v>
      </c>
      <c r="I270" s="795">
        <v>320.04000000000002</v>
      </c>
      <c r="J270" s="795">
        <v>320.04000000000002</v>
      </c>
      <c r="K270" s="795">
        <v>0</v>
      </c>
      <c r="L270" s="813">
        <v>0</v>
      </c>
    </row>
    <row r="271" spans="1:12" s="796" customFormat="1" ht="23.25" customHeight="1" x14ac:dyDescent="0.2">
      <c r="A271" s="797">
        <v>24201</v>
      </c>
      <c r="B271" s="798" t="s">
        <v>1529</v>
      </c>
      <c r="C271" s="795">
        <v>0</v>
      </c>
      <c r="D271" s="795">
        <v>320.04000000000002</v>
      </c>
      <c r="E271" s="795">
        <v>0</v>
      </c>
      <c r="F271" s="795">
        <v>320.04000000000002</v>
      </c>
      <c r="G271" s="795">
        <v>320.04000000000002</v>
      </c>
      <c r="H271" s="795">
        <v>320.04000000000002</v>
      </c>
      <c r="I271" s="795">
        <v>320.04000000000002</v>
      </c>
      <c r="J271" s="795">
        <v>320.04000000000002</v>
      </c>
      <c r="K271" s="795">
        <v>0</v>
      </c>
      <c r="L271" s="813">
        <v>0</v>
      </c>
    </row>
    <row r="272" spans="1:12" s="796" customFormat="1" ht="23.25" customHeight="1" x14ac:dyDescent="0.2">
      <c r="A272" s="797">
        <v>244</v>
      </c>
      <c r="B272" s="798" t="s">
        <v>1530</v>
      </c>
      <c r="C272" s="795">
        <v>0</v>
      </c>
      <c r="D272" s="795">
        <v>3702.16</v>
      </c>
      <c r="E272" s="795">
        <v>0</v>
      </c>
      <c r="F272" s="795">
        <v>3702.16</v>
      </c>
      <c r="G272" s="795">
        <v>3702.16</v>
      </c>
      <c r="H272" s="795">
        <v>3702.16</v>
      </c>
      <c r="I272" s="795">
        <v>3702.16</v>
      </c>
      <c r="J272" s="795">
        <v>3702.16</v>
      </c>
      <c r="K272" s="795">
        <v>0</v>
      </c>
      <c r="L272" s="813">
        <v>0</v>
      </c>
    </row>
    <row r="273" spans="1:12" s="796" customFormat="1" ht="23.25" customHeight="1" x14ac:dyDescent="0.2">
      <c r="A273" s="797">
        <v>24401</v>
      </c>
      <c r="B273" s="798" t="s">
        <v>1531</v>
      </c>
      <c r="C273" s="795">
        <v>0</v>
      </c>
      <c r="D273" s="795">
        <v>3702.16</v>
      </c>
      <c r="E273" s="795">
        <v>0</v>
      </c>
      <c r="F273" s="795">
        <v>3702.16</v>
      </c>
      <c r="G273" s="795">
        <v>3702.16</v>
      </c>
      <c r="H273" s="795">
        <v>3702.16</v>
      </c>
      <c r="I273" s="795">
        <v>3702.16</v>
      </c>
      <c r="J273" s="795">
        <v>3702.16</v>
      </c>
      <c r="K273" s="795">
        <v>0</v>
      </c>
      <c r="L273" s="813">
        <v>0</v>
      </c>
    </row>
    <row r="274" spans="1:12" s="796" customFormat="1" ht="23.25" customHeight="1" x14ac:dyDescent="0.2">
      <c r="A274" s="797">
        <v>246</v>
      </c>
      <c r="B274" s="798" t="s">
        <v>292</v>
      </c>
      <c r="C274" s="795">
        <v>12000</v>
      </c>
      <c r="D274" s="795">
        <v>0</v>
      </c>
      <c r="E274" s="795">
        <v>3575.92</v>
      </c>
      <c r="F274" s="795">
        <v>8424.08</v>
      </c>
      <c r="G274" s="795">
        <v>8424.08</v>
      </c>
      <c r="H274" s="795">
        <v>8424.08</v>
      </c>
      <c r="I274" s="795">
        <v>8424.08</v>
      </c>
      <c r="J274" s="795">
        <v>8424.08</v>
      </c>
      <c r="K274" s="795">
        <v>0</v>
      </c>
      <c r="L274" s="813">
        <v>0</v>
      </c>
    </row>
    <row r="275" spans="1:12" s="796" customFormat="1" ht="23.25" customHeight="1" x14ac:dyDescent="0.2">
      <c r="A275" s="797">
        <v>24601</v>
      </c>
      <c r="B275" s="798" t="s">
        <v>1532</v>
      </c>
      <c r="C275" s="795">
        <v>12000</v>
      </c>
      <c r="D275" s="795">
        <v>0</v>
      </c>
      <c r="E275" s="795">
        <v>3575.92</v>
      </c>
      <c r="F275" s="795">
        <v>8424.08</v>
      </c>
      <c r="G275" s="795">
        <v>8424.08</v>
      </c>
      <c r="H275" s="795">
        <v>8424.08</v>
      </c>
      <c r="I275" s="795">
        <v>8424.08</v>
      </c>
      <c r="J275" s="795">
        <v>8424.08</v>
      </c>
      <c r="K275" s="795">
        <v>0</v>
      </c>
      <c r="L275" s="813">
        <v>0</v>
      </c>
    </row>
    <row r="276" spans="1:12" s="796" customFormat="1" ht="23.25" customHeight="1" x14ac:dyDescent="0.2">
      <c r="A276" s="797">
        <v>247</v>
      </c>
      <c r="B276" s="798" t="s">
        <v>1533</v>
      </c>
      <c r="C276" s="795">
        <v>0</v>
      </c>
      <c r="D276" s="795">
        <v>211.48</v>
      </c>
      <c r="E276" s="795">
        <v>0</v>
      </c>
      <c r="F276" s="795">
        <v>211.48</v>
      </c>
      <c r="G276" s="795">
        <v>211.48</v>
      </c>
      <c r="H276" s="795">
        <v>211.48</v>
      </c>
      <c r="I276" s="795">
        <v>211.48</v>
      </c>
      <c r="J276" s="795">
        <v>211.48</v>
      </c>
      <c r="K276" s="795">
        <v>0</v>
      </c>
      <c r="L276" s="813">
        <v>0</v>
      </c>
    </row>
    <row r="277" spans="1:12" s="796" customFormat="1" ht="23.25" customHeight="1" x14ac:dyDescent="0.2">
      <c r="A277" s="797">
        <v>24701</v>
      </c>
      <c r="B277" s="798" t="s">
        <v>1534</v>
      </c>
      <c r="C277" s="795">
        <v>0</v>
      </c>
      <c r="D277" s="795">
        <v>211.48</v>
      </c>
      <c r="E277" s="795">
        <v>0</v>
      </c>
      <c r="F277" s="795">
        <v>211.48</v>
      </c>
      <c r="G277" s="795">
        <v>211.48</v>
      </c>
      <c r="H277" s="795">
        <v>211.48</v>
      </c>
      <c r="I277" s="795">
        <v>211.48</v>
      </c>
      <c r="J277" s="795">
        <v>211.48</v>
      </c>
      <c r="K277" s="795">
        <v>0</v>
      </c>
      <c r="L277" s="813">
        <v>0</v>
      </c>
    </row>
    <row r="278" spans="1:12" s="796" customFormat="1" ht="23.25" customHeight="1" x14ac:dyDescent="0.2">
      <c r="A278" s="797">
        <v>249</v>
      </c>
      <c r="B278" s="798" t="s">
        <v>1535</v>
      </c>
      <c r="C278" s="795">
        <v>21200</v>
      </c>
      <c r="D278" s="795">
        <v>0</v>
      </c>
      <c r="E278" s="795">
        <v>6144.83</v>
      </c>
      <c r="F278" s="795">
        <v>15055.17</v>
      </c>
      <c r="G278" s="795">
        <v>15055.17</v>
      </c>
      <c r="H278" s="795">
        <v>15055.17</v>
      </c>
      <c r="I278" s="795">
        <v>15055.17</v>
      </c>
      <c r="J278" s="795">
        <v>15055.17</v>
      </c>
      <c r="K278" s="795">
        <v>0</v>
      </c>
      <c r="L278" s="813">
        <v>0</v>
      </c>
    </row>
    <row r="279" spans="1:12" s="796" customFormat="1" ht="23.25" customHeight="1" x14ac:dyDescent="0.2">
      <c r="A279" s="797">
        <v>24901</v>
      </c>
      <c r="B279" s="798" t="s">
        <v>1536</v>
      </c>
      <c r="C279" s="795">
        <v>21200</v>
      </c>
      <c r="D279" s="795">
        <v>0</v>
      </c>
      <c r="E279" s="795">
        <v>6144.83</v>
      </c>
      <c r="F279" s="795">
        <v>15055.17</v>
      </c>
      <c r="G279" s="795">
        <v>15055.17</v>
      </c>
      <c r="H279" s="795">
        <v>15055.17</v>
      </c>
      <c r="I279" s="795">
        <v>15055.17</v>
      </c>
      <c r="J279" s="795">
        <v>15055.17</v>
      </c>
      <c r="K279" s="795">
        <v>0</v>
      </c>
      <c r="L279" s="813">
        <v>0</v>
      </c>
    </row>
    <row r="280" spans="1:12" s="796" customFormat="1" ht="23.25" customHeight="1" x14ac:dyDescent="0.2">
      <c r="A280" s="797">
        <v>2500</v>
      </c>
      <c r="B280" s="798" t="s">
        <v>1537</v>
      </c>
      <c r="C280" s="795">
        <v>0</v>
      </c>
      <c r="D280" s="795">
        <v>226.01</v>
      </c>
      <c r="E280" s="795">
        <v>0</v>
      </c>
      <c r="F280" s="795">
        <v>226.01</v>
      </c>
      <c r="G280" s="795">
        <v>226.01</v>
      </c>
      <c r="H280" s="795">
        <v>226.01</v>
      </c>
      <c r="I280" s="795">
        <v>226.01</v>
      </c>
      <c r="J280" s="795">
        <v>226.01</v>
      </c>
      <c r="K280" s="795">
        <v>0</v>
      </c>
      <c r="L280" s="813">
        <v>0</v>
      </c>
    </row>
    <row r="281" spans="1:12" s="796" customFormat="1" ht="23.25" customHeight="1" x14ac:dyDescent="0.2">
      <c r="A281" s="797">
        <v>253</v>
      </c>
      <c r="B281" s="798" t="s">
        <v>294</v>
      </c>
      <c r="C281" s="795">
        <v>0</v>
      </c>
      <c r="D281" s="795">
        <v>226.01</v>
      </c>
      <c r="E281" s="795">
        <v>0</v>
      </c>
      <c r="F281" s="795">
        <v>226.01</v>
      </c>
      <c r="G281" s="795">
        <v>226.01</v>
      </c>
      <c r="H281" s="795">
        <v>226.01</v>
      </c>
      <c r="I281" s="795">
        <v>226.01</v>
      </c>
      <c r="J281" s="795">
        <v>226.01</v>
      </c>
      <c r="K281" s="795">
        <v>0</v>
      </c>
      <c r="L281" s="813">
        <v>0</v>
      </c>
    </row>
    <row r="282" spans="1:12" s="796" customFormat="1" ht="23.25" customHeight="1" x14ac:dyDescent="0.2">
      <c r="A282" s="797">
        <v>25301</v>
      </c>
      <c r="B282" s="798" t="s">
        <v>1538</v>
      </c>
      <c r="C282" s="795">
        <v>0</v>
      </c>
      <c r="D282" s="795">
        <v>226.01</v>
      </c>
      <c r="E282" s="795">
        <v>0</v>
      </c>
      <c r="F282" s="795">
        <v>226.01</v>
      </c>
      <c r="G282" s="795">
        <v>226.01</v>
      </c>
      <c r="H282" s="795">
        <v>226.01</v>
      </c>
      <c r="I282" s="795">
        <v>226.01</v>
      </c>
      <c r="J282" s="795">
        <v>226.01</v>
      </c>
      <c r="K282" s="795">
        <v>0</v>
      </c>
      <c r="L282" s="813">
        <v>0</v>
      </c>
    </row>
    <row r="283" spans="1:12" s="796" customFormat="1" ht="23.25" customHeight="1" x14ac:dyDescent="0.2">
      <c r="A283" s="797">
        <v>2600</v>
      </c>
      <c r="B283" s="798" t="s">
        <v>1539</v>
      </c>
      <c r="C283" s="795">
        <v>744000</v>
      </c>
      <c r="D283" s="795">
        <v>0</v>
      </c>
      <c r="E283" s="795">
        <v>275693.3</v>
      </c>
      <c r="F283" s="795">
        <v>468306.7</v>
      </c>
      <c r="G283" s="795">
        <v>468306.7</v>
      </c>
      <c r="H283" s="795">
        <v>468306.7</v>
      </c>
      <c r="I283" s="795">
        <v>445648.10000000003</v>
      </c>
      <c r="J283" s="795">
        <v>445648.10000000003</v>
      </c>
      <c r="K283" s="795">
        <v>0</v>
      </c>
      <c r="L283" s="813">
        <v>0</v>
      </c>
    </row>
    <row r="284" spans="1:12" s="796" customFormat="1" ht="23.25" customHeight="1" x14ac:dyDescent="0.2">
      <c r="A284" s="797">
        <v>261</v>
      </c>
      <c r="B284" s="798" t="s">
        <v>1539</v>
      </c>
      <c r="C284" s="795">
        <v>744000</v>
      </c>
      <c r="D284" s="795">
        <v>0</v>
      </c>
      <c r="E284" s="795">
        <v>275693.3</v>
      </c>
      <c r="F284" s="795">
        <v>468306.7</v>
      </c>
      <c r="G284" s="795">
        <v>468306.7</v>
      </c>
      <c r="H284" s="795">
        <v>468306.7</v>
      </c>
      <c r="I284" s="795">
        <v>445648.10000000003</v>
      </c>
      <c r="J284" s="795">
        <v>445648.10000000003</v>
      </c>
      <c r="K284" s="795">
        <v>0</v>
      </c>
      <c r="L284" s="813">
        <v>0</v>
      </c>
    </row>
    <row r="285" spans="1:12" s="796" customFormat="1" ht="23.25" customHeight="1" x14ac:dyDescent="0.2">
      <c r="A285" s="797">
        <v>26101</v>
      </c>
      <c r="B285" s="798" t="s">
        <v>118</v>
      </c>
      <c r="C285" s="795">
        <v>741600</v>
      </c>
      <c r="D285" s="795">
        <v>0</v>
      </c>
      <c r="E285" s="795">
        <v>273474.26</v>
      </c>
      <c r="F285" s="795">
        <v>468125.74</v>
      </c>
      <c r="G285" s="795">
        <v>468125.74</v>
      </c>
      <c r="H285" s="795">
        <v>468125.74</v>
      </c>
      <c r="I285" s="795">
        <v>445467.14</v>
      </c>
      <c r="J285" s="795">
        <v>445467.14</v>
      </c>
      <c r="K285" s="795">
        <v>0</v>
      </c>
      <c r="L285" s="813">
        <v>0</v>
      </c>
    </row>
    <row r="286" spans="1:12" s="796" customFormat="1" ht="23.25" customHeight="1" x14ac:dyDescent="0.2">
      <c r="A286" s="797">
        <v>26102</v>
      </c>
      <c r="B286" s="798" t="s">
        <v>119</v>
      </c>
      <c r="C286" s="795">
        <v>2400</v>
      </c>
      <c r="D286" s="795">
        <v>0</v>
      </c>
      <c r="E286" s="795">
        <v>2219.04</v>
      </c>
      <c r="F286" s="795">
        <v>180.96000000000004</v>
      </c>
      <c r="G286" s="795">
        <v>180.96</v>
      </c>
      <c r="H286" s="795">
        <v>180.96</v>
      </c>
      <c r="I286" s="795">
        <v>180.96</v>
      </c>
      <c r="J286" s="795">
        <v>180.96</v>
      </c>
      <c r="K286" s="795">
        <v>0</v>
      </c>
      <c r="L286" s="813">
        <v>0</v>
      </c>
    </row>
    <row r="287" spans="1:12" s="796" customFormat="1" ht="23.25" customHeight="1" x14ac:dyDescent="0.2">
      <c r="A287" s="797">
        <v>2700</v>
      </c>
      <c r="B287" s="798" t="s">
        <v>1540</v>
      </c>
      <c r="C287" s="795">
        <v>27847.919999999998</v>
      </c>
      <c r="D287" s="795">
        <v>0</v>
      </c>
      <c r="E287" s="795">
        <v>11017.94</v>
      </c>
      <c r="F287" s="795">
        <v>16829.98</v>
      </c>
      <c r="G287" s="795">
        <v>16829.98</v>
      </c>
      <c r="H287" s="795">
        <v>16829.98</v>
      </c>
      <c r="I287" s="795">
        <v>982.06</v>
      </c>
      <c r="J287" s="795">
        <v>982.06</v>
      </c>
      <c r="K287" s="795">
        <v>0</v>
      </c>
      <c r="L287" s="813">
        <v>0</v>
      </c>
    </row>
    <row r="288" spans="1:12" s="796" customFormat="1" ht="23.25" customHeight="1" x14ac:dyDescent="0.2">
      <c r="A288" s="797">
        <v>271</v>
      </c>
      <c r="B288" s="798" t="s">
        <v>250</v>
      </c>
      <c r="C288" s="795">
        <v>15847.92</v>
      </c>
      <c r="D288" s="795">
        <v>0</v>
      </c>
      <c r="E288" s="795">
        <v>0</v>
      </c>
      <c r="F288" s="795">
        <v>15847.92</v>
      </c>
      <c r="G288" s="795">
        <v>15847.92</v>
      </c>
      <c r="H288" s="795">
        <v>15847.92</v>
      </c>
      <c r="I288" s="795">
        <v>0</v>
      </c>
      <c r="J288" s="795">
        <v>0</v>
      </c>
      <c r="K288" s="795">
        <v>0</v>
      </c>
      <c r="L288" s="813">
        <v>0</v>
      </c>
    </row>
    <row r="289" spans="1:12" s="796" customFormat="1" ht="23.25" customHeight="1" x14ac:dyDescent="0.2">
      <c r="A289" s="797">
        <v>27101</v>
      </c>
      <c r="B289" s="798" t="s">
        <v>120</v>
      </c>
      <c r="C289" s="795">
        <v>15847.92</v>
      </c>
      <c r="D289" s="795">
        <v>0</v>
      </c>
      <c r="E289" s="795">
        <v>0</v>
      </c>
      <c r="F289" s="795">
        <v>15847.92</v>
      </c>
      <c r="G289" s="795">
        <v>15847.92</v>
      </c>
      <c r="H289" s="795">
        <v>15847.92</v>
      </c>
      <c r="I289" s="795">
        <v>0</v>
      </c>
      <c r="J289" s="795">
        <v>0</v>
      </c>
      <c r="K289" s="795">
        <v>0</v>
      </c>
      <c r="L289" s="813">
        <v>0</v>
      </c>
    </row>
    <row r="290" spans="1:12" s="796" customFormat="1" ht="23.25" customHeight="1" x14ac:dyDescent="0.2">
      <c r="A290" s="797">
        <v>272</v>
      </c>
      <c r="B290" s="798" t="s">
        <v>1541</v>
      </c>
      <c r="C290" s="795">
        <v>12000</v>
      </c>
      <c r="D290" s="795">
        <v>0</v>
      </c>
      <c r="E290" s="795">
        <v>11017.94</v>
      </c>
      <c r="F290" s="795">
        <v>982.05999999999949</v>
      </c>
      <c r="G290" s="795">
        <v>982.06</v>
      </c>
      <c r="H290" s="795">
        <v>982.06</v>
      </c>
      <c r="I290" s="795">
        <v>982.06</v>
      </c>
      <c r="J290" s="795">
        <v>982.06</v>
      </c>
      <c r="K290" s="795">
        <v>0</v>
      </c>
      <c r="L290" s="813">
        <v>0</v>
      </c>
    </row>
    <row r="291" spans="1:12" s="796" customFormat="1" ht="23.25" customHeight="1" x14ac:dyDescent="0.2">
      <c r="A291" s="797">
        <v>27201</v>
      </c>
      <c r="B291" s="798" t="s">
        <v>1542</v>
      </c>
      <c r="C291" s="795">
        <v>12000</v>
      </c>
      <c r="D291" s="795">
        <v>0</v>
      </c>
      <c r="E291" s="795">
        <v>11017.94</v>
      </c>
      <c r="F291" s="795">
        <v>982.05999999999949</v>
      </c>
      <c r="G291" s="795">
        <v>982.06</v>
      </c>
      <c r="H291" s="795">
        <v>982.06</v>
      </c>
      <c r="I291" s="795">
        <v>982.06</v>
      </c>
      <c r="J291" s="795">
        <v>982.06</v>
      </c>
      <c r="K291" s="795">
        <v>0</v>
      </c>
      <c r="L291" s="813">
        <v>0</v>
      </c>
    </row>
    <row r="292" spans="1:12" s="796" customFormat="1" ht="23.25" customHeight="1" x14ac:dyDescent="0.2">
      <c r="A292" s="797">
        <v>2900</v>
      </c>
      <c r="B292" s="798" t="s">
        <v>1548</v>
      </c>
      <c r="C292" s="795">
        <v>56400</v>
      </c>
      <c r="D292" s="795">
        <v>52589.210000000006</v>
      </c>
      <c r="E292" s="795">
        <v>29547.34</v>
      </c>
      <c r="F292" s="795">
        <v>79441.87</v>
      </c>
      <c r="G292" s="795">
        <v>79441.87</v>
      </c>
      <c r="H292" s="795">
        <v>79441.87</v>
      </c>
      <c r="I292" s="795">
        <v>79441.87</v>
      </c>
      <c r="J292" s="795">
        <v>79441.87</v>
      </c>
      <c r="K292" s="795">
        <v>0</v>
      </c>
      <c r="L292" s="813">
        <v>0</v>
      </c>
    </row>
    <row r="293" spans="1:12" s="796" customFormat="1" ht="23.25" customHeight="1" x14ac:dyDescent="0.2">
      <c r="A293" s="797">
        <v>291</v>
      </c>
      <c r="B293" s="798" t="s">
        <v>169</v>
      </c>
      <c r="C293" s="795">
        <v>15000</v>
      </c>
      <c r="D293" s="795">
        <v>0</v>
      </c>
      <c r="E293" s="795">
        <v>10485.209999999999</v>
      </c>
      <c r="F293" s="795">
        <v>4514.7900000000009</v>
      </c>
      <c r="G293" s="795">
        <v>4514.79</v>
      </c>
      <c r="H293" s="795">
        <v>4514.79</v>
      </c>
      <c r="I293" s="795">
        <v>4514.79</v>
      </c>
      <c r="J293" s="795">
        <v>4514.79</v>
      </c>
      <c r="K293" s="795">
        <v>0</v>
      </c>
      <c r="L293" s="813">
        <v>0</v>
      </c>
    </row>
    <row r="294" spans="1:12" s="796" customFormat="1" ht="23.25" customHeight="1" x14ac:dyDescent="0.2">
      <c r="A294" s="797">
        <v>29101</v>
      </c>
      <c r="B294" s="798" t="s">
        <v>121</v>
      </c>
      <c r="C294" s="795">
        <v>15000</v>
      </c>
      <c r="D294" s="795">
        <v>0</v>
      </c>
      <c r="E294" s="795">
        <v>10485.209999999999</v>
      </c>
      <c r="F294" s="795">
        <v>4514.7900000000009</v>
      </c>
      <c r="G294" s="795">
        <v>4514.79</v>
      </c>
      <c r="H294" s="795">
        <v>4514.79</v>
      </c>
      <c r="I294" s="795">
        <v>4514.79</v>
      </c>
      <c r="J294" s="795">
        <v>4514.79</v>
      </c>
      <c r="K294" s="795">
        <v>0</v>
      </c>
      <c r="L294" s="813">
        <v>0</v>
      </c>
    </row>
    <row r="295" spans="1:12" s="796" customFormat="1" ht="23.25" customHeight="1" x14ac:dyDescent="0.2">
      <c r="A295" s="797">
        <v>292</v>
      </c>
      <c r="B295" s="798" t="s">
        <v>1549</v>
      </c>
      <c r="C295" s="795">
        <v>22400</v>
      </c>
      <c r="D295" s="795">
        <v>0</v>
      </c>
      <c r="E295" s="795">
        <v>19062.13</v>
      </c>
      <c r="F295" s="795">
        <v>3337.869999999999</v>
      </c>
      <c r="G295" s="795">
        <v>3337.87</v>
      </c>
      <c r="H295" s="795">
        <v>3337.87</v>
      </c>
      <c r="I295" s="795">
        <v>3337.87</v>
      </c>
      <c r="J295" s="795">
        <v>3337.87</v>
      </c>
      <c r="K295" s="795">
        <v>0</v>
      </c>
      <c r="L295" s="813">
        <v>0</v>
      </c>
    </row>
    <row r="296" spans="1:12" s="796" customFormat="1" ht="23.25" customHeight="1" x14ac:dyDescent="0.2">
      <c r="A296" s="797">
        <v>29201</v>
      </c>
      <c r="B296" s="798" t="s">
        <v>1550</v>
      </c>
      <c r="C296" s="795">
        <v>22400</v>
      </c>
      <c r="D296" s="795">
        <v>0</v>
      </c>
      <c r="E296" s="795">
        <v>19062.13</v>
      </c>
      <c r="F296" s="795">
        <v>3337.869999999999</v>
      </c>
      <c r="G296" s="795">
        <v>3337.87</v>
      </c>
      <c r="H296" s="795">
        <v>3337.87</v>
      </c>
      <c r="I296" s="795">
        <v>3337.87</v>
      </c>
      <c r="J296" s="795">
        <v>3337.87</v>
      </c>
      <c r="K296" s="795">
        <v>0</v>
      </c>
      <c r="L296" s="813">
        <v>0</v>
      </c>
    </row>
    <row r="297" spans="1:12" s="796" customFormat="1" ht="23.25" customHeight="1" x14ac:dyDescent="0.2">
      <c r="A297" s="797">
        <v>294</v>
      </c>
      <c r="B297" s="798" t="s">
        <v>1552</v>
      </c>
      <c r="C297" s="795">
        <v>0</v>
      </c>
      <c r="D297" s="795">
        <v>25426.880000000001</v>
      </c>
      <c r="E297" s="795">
        <v>0</v>
      </c>
      <c r="F297" s="795">
        <v>25426.880000000001</v>
      </c>
      <c r="G297" s="795">
        <v>25426.880000000001</v>
      </c>
      <c r="H297" s="795">
        <v>25426.880000000001</v>
      </c>
      <c r="I297" s="795">
        <v>25426.880000000001</v>
      </c>
      <c r="J297" s="795">
        <v>25426.880000000001</v>
      </c>
      <c r="K297" s="795">
        <v>0</v>
      </c>
      <c r="L297" s="813">
        <v>0</v>
      </c>
    </row>
    <row r="298" spans="1:12" s="796" customFormat="1" ht="23.25" customHeight="1" x14ac:dyDescent="0.2">
      <c r="A298" s="797">
        <v>29401</v>
      </c>
      <c r="B298" s="798" t="s">
        <v>1550</v>
      </c>
      <c r="C298" s="795">
        <v>0</v>
      </c>
      <c r="D298" s="795">
        <v>25426.880000000001</v>
      </c>
      <c r="E298" s="795">
        <v>0</v>
      </c>
      <c r="F298" s="795">
        <v>25426.880000000001</v>
      </c>
      <c r="G298" s="795">
        <v>25426.880000000001</v>
      </c>
      <c r="H298" s="795">
        <v>25426.880000000001</v>
      </c>
      <c r="I298" s="795">
        <v>25426.880000000001</v>
      </c>
      <c r="J298" s="795">
        <v>25426.880000000001</v>
      </c>
      <c r="K298" s="795">
        <v>0</v>
      </c>
      <c r="L298" s="813">
        <v>0</v>
      </c>
    </row>
    <row r="299" spans="1:12" s="796" customFormat="1" ht="23.25" customHeight="1" x14ac:dyDescent="0.2">
      <c r="A299" s="797">
        <v>296</v>
      </c>
      <c r="B299" s="798" t="s">
        <v>1553</v>
      </c>
      <c r="C299" s="795">
        <v>19000</v>
      </c>
      <c r="D299" s="795">
        <v>27162.33</v>
      </c>
      <c r="E299" s="795">
        <v>0</v>
      </c>
      <c r="F299" s="795">
        <v>46162.33</v>
      </c>
      <c r="G299" s="795">
        <v>46162.33</v>
      </c>
      <c r="H299" s="795">
        <v>46162.33</v>
      </c>
      <c r="I299" s="795">
        <v>46162.33</v>
      </c>
      <c r="J299" s="795">
        <v>46162.33</v>
      </c>
      <c r="K299" s="795">
        <v>0</v>
      </c>
      <c r="L299" s="813">
        <v>0</v>
      </c>
    </row>
    <row r="300" spans="1:12" s="796" customFormat="1" ht="23.25" customHeight="1" x14ac:dyDescent="0.2">
      <c r="A300" s="797">
        <v>29601</v>
      </c>
      <c r="B300" s="798" t="s">
        <v>1550</v>
      </c>
      <c r="C300" s="795">
        <v>19000</v>
      </c>
      <c r="D300" s="795">
        <v>27162.33</v>
      </c>
      <c r="E300" s="795">
        <v>0</v>
      </c>
      <c r="F300" s="795">
        <v>46162.33</v>
      </c>
      <c r="G300" s="795">
        <v>46162.33</v>
      </c>
      <c r="H300" s="795">
        <v>46162.33</v>
      </c>
      <c r="I300" s="795">
        <v>46162.33</v>
      </c>
      <c r="J300" s="795">
        <v>46162.33</v>
      </c>
      <c r="K300" s="795">
        <v>0</v>
      </c>
      <c r="L300" s="813">
        <v>0</v>
      </c>
    </row>
    <row r="301" spans="1:12" s="789" customFormat="1" ht="23.25" customHeight="1" x14ac:dyDescent="0.2">
      <c r="A301" s="790">
        <v>3000</v>
      </c>
      <c r="B301" s="791" t="s">
        <v>163</v>
      </c>
      <c r="C301" s="792">
        <v>9351052.7599999998</v>
      </c>
      <c r="D301" s="792">
        <v>714433.5</v>
      </c>
      <c r="E301" s="792">
        <v>444857.31999999995</v>
      </c>
      <c r="F301" s="792">
        <v>9620628.9399999995</v>
      </c>
      <c r="G301" s="792">
        <v>9335916.4000000004</v>
      </c>
      <c r="H301" s="792">
        <v>9335916.4000000004</v>
      </c>
      <c r="I301" s="792">
        <v>5002748.08</v>
      </c>
      <c r="J301" s="792">
        <v>5002748.08</v>
      </c>
      <c r="K301" s="792">
        <v>284712.53999999911</v>
      </c>
      <c r="L301" s="812">
        <v>2.9593963323566155</v>
      </c>
    </row>
    <row r="302" spans="1:12" s="796" customFormat="1" ht="23.25" customHeight="1" x14ac:dyDescent="0.2">
      <c r="A302" s="797">
        <v>3100</v>
      </c>
      <c r="B302" s="798" t="s">
        <v>1556</v>
      </c>
      <c r="C302" s="795">
        <v>207000</v>
      </c>
      <c r="D302" s="795">
        <v>1940.87</v>
      </c>
      <c r="E302" s="795">
        <v>11405.12</v>
      </c>
      <c r="F302" s="795">
        <v>197535.75</v>
      </c>
      <c r="G302" s="795">
        <v>197383.59000000003</v>
      </c>
      <c r="H302" s="795">
        <v>197383.59000000003</v>
      </c>
      <c r="I302" s="795">
        <v>150798.40000000002</v>
      </c>
      <c r="J302" s="795">
        <v>150798.40000000002</v>
      </c>
      <c r="K302" s="795">
        <v>152.15999999997439</v>
      </c>
      <c r="L302" s="813">
        <v>7.7029094733471984E-2</v>
      </c>
    </row>
    <row r="303" spans="1:12" s="796" customFormat="1" ht="23.25" customHeight="1" x14ac:dyDescent="0.2">
      <c r="A303" s="797">
        <v>311</v>
      </c>
      <c r="B303" s="798" t="s">
        <v>170</v>
      </c>
      <c r="C303" s="795">
        <v>80000</v>
      </c>
      <c r="D303" s="795">
        <v>0</v>
      </c>
      <c r="E303" s="795">
        <v>4367.74</v>
      </c>
      <c r="F303" s="795">
        <v>75632.259999999995</v>
      </c>
      <c r="G303" s="795">
        <v>75480.100000000006</v>
      </c>
      <c r="H303" s="795">
        <v>75480.100000000006</v>
      </c>
      <c r="I303" s="795">
        <v>69250.600000000006</v>
      </c>
      <c r="J303" s="795">
        <v>69250.600000000006</v>
      </c>
      <c r="K303" s="795">
        <v>152.15999999998894</v>
      </c>
      <c r="L303" s="813">
        <v>0.20118399212186566</v>
      </c>
    </row>
    <row r="304" spans="1:12" s="796" customFormat="1" ht="23.25" customHeight="1" x14ac:dyDescent="0.2">
      <c r="A304" s="797">
        <v>31101</v>
      </c>
      <c r="B304" s="798" t="s">
        <v>1557</v>
      </c>
      <c r="C304" s="795">
        <v>80000</v>
      </c>
      <c r="D304" s="795">
        <v>0</v>
      </c>
      <c r="E304" s="795">
        <v>4367.74</v>
      </c>
      <c r="F304" s="795">
        <v>75632.259999999995</v>
      </c>
      <c r="G304" s="795">
        <v>75480.100000000006</v>
      </c>
      <c r="H304" s="795">
        <v>75480.100000000006</v>
      </c>
      <c r="I304" s="795">
        <v>69250.600000000006</v>
      </c>
      <c r="J304" s="795">
        <v>69250.600000000006</v>
      </c>
      <c r="K304" s="795">
        <v>152.15999999998894</v>
      </c>
      <c r="L304" s="813">
        <v>0.20118399212186566</v>
      </c>
    </row>
    <row r="305" spans="1:12" s="796" customFormat="1" ht="23.25" customHeight="1" x14ac:dyDescent="0.2">
      <c r="A305" s="797">
        <v>314</v>
      </c>
      <c r="B305" s="798" t="s">
        <v>171</v>
      </c>
      <c r="C305" s="795">
        <v>93000</v>
      </c>
      <c r="D305" s="795">
        <v>0</v>
      </c>
      <c r="E305" s="795">
        <v>3426.27</v>
      </c>
      <c r="F305" s="795">
        <v>89573.73</v>
      </c>
      <c r="G305" s="795">
        <v>89573.73</v>
      </c>
      <c r="H305" s="795">
        <v>89573.73</v>
      </c>
      <c r="I305" s="795">
        <v>59910.78</v>
      </c>
      <c r="J305" s="795">
        <v>59910.78</v>
      </c>
      <c r="K305" s="795">
        <v>0</v>
      </c>
      <c r="L305" s="813">
        <v>0</v>
      </c>
    </row>
    <row r="306" spans="1:12" s="796" customFormat="1" ht="23.25" customHeight="1" x14ac:dyDescent="0.2">
      <c r="A306" s="797">
        <v>31401</v>
      </c>
      <c r="B306" s="798" t="s">
        <v>1558</v>
      </c>
      <c r="C306" s="795">
        <v>93000</v>
      </c>
      <c r="D306" s="795">
        <v>0</v>
      </c>
      <c r="E306" s="795">
        <v>3426.27</v>
      </c>
      <c r="F306" s="795">
        <v>89573.73</v>
      </c>
      <c r="G306" s="795">
        <v>89573.73</v>
      </c>
      <c r="H306" s="795">
        <v>89573.73</v>
      </c>
      <c r="I306" s="795">
        <v>59910.78</v>
      </c>
      <c r="J306" s="795">
        <v>59910.78</v>
      </c>
      <c r="K306" s="795">
        <v>0</v>
      </c>
      <c r="L306" s="813">
        <v>0</v>
      </c>
    </row>
    <row r="307" spans="1:12" s="796" customFormat="1" ht="23.25" customHeight="1" x14ac:dyDescent="0.2">
      <c r="A307" s="797">
        <v>317</v>
      </c>
      <c r="B307" s="798" t="s">
        <v>1560</v>
      </c>
      <c r="C307" s="795">
        <v>30000</v>
      </c>
      <c r="D307" s="795">
        <v>1940.87</v>
      </c>
      <c r="E307" s="795">
        <v>0</v>
      </c>
      <c r="F307" s="795">
        <v>31940.87</v>
      </c>
      <c r="G307" s="795">
        <v>31940.87</v>
      </c>
      <c r="H307" s="795">
        <v>31940.87</v>
      </c>
      <c r="I307" s="795">
        <v>21248.13</v>
      </c>
      <c r="J307" s="795">
        <v>21248.13</v>
      </c>
      <c r="K307" s="795">
        <v>0</v>
      </c>
      <c r="L307" s="813">
        <v>0</v>
      </c>
    </row>
    <row r="308" spans="1:12" s="796" customFormat="1" ht="23.25" customHeight="1" x14ac:dyDescent="0.2">
      <c r="A308" s="797">
        <v>31701</v>
      </c>
      <c r="B308" s="798" t="s">
        <v>1561</v>
      </c>
      <c r="C308" s="795">
        <v>30000</v>
      </c>
      <c r="D308" s="795">
        <v>1940.87</v>
      </c>
      <c r="E308" s="795">
        <v>0</v>
      </c>
      <c r="F308" s="795">
        <v>31940.87</v>
      </c>
      <c r="G308" s="795">
        <v>31940.87</v>
      </c>
      <c r="H308" s="795">
        <v>31940.87</v>
      </c>
      <c r="I308" s="795">
        <v>21248.13</v>
      </c>
      <c r="J308" s="795">
        <v>21248.13</v>
      </c>
      <c r="K308" s="795">
        <v>0</v>
      </c>
      <c r="L308" s="813">
        <v>0</v>
      </c>
    </row>
    <row r="309" spans="1:12" s="796" customFormat="1" ht="23.25" customHeight="1" x14ac:dyDescent="0.2">
      <c r="A309" s="797">
        <v>318</v>
      </c>
      <c r="B309" s="798" t="s">
        <v>173</v>
      </c>
      <c r="C309" s="795">
        <v>4000</v>
      </c>
      <c r="D309" s="795">
        <v>0</v>
      </c>
      <c r="E309" s="795">
        <v>3611.11</v>
      </c>
      <c r="F309" s="795">
        <v>388.88999999999987</v>
      </c>
      <c r="G309" s="795">
        <v>388.89</v>
      </c>
      <c r="H309" s="795">
        <v>388.89</v>
      </c>
      <c r="I309" s="795">
        <v>388.89</v>
      </c>
      <c r="J309" s="795">
        <v>388.89</v>
      </c>
      <c r="K309" s="795">
        <v>0</v>
      </c>
      <c r="L309" s="813">
        <v>0</v>
      </c>
    </row>
    <row r="310" spans="1:12" s="796" customFormat="1" ht="23.25" customHeight="1" x14ac:dyDescent="0.2">
      <c r="A310" s="797">
        <v>31811</v>
      </c>
      <c r="B310" s="798" t="s">
        <v>122</v>
      </c>
      <c r="C310" s="795">
        <v>4000</v>
      </c>
      <c r="D310" s="795">
        <v>0</v>
      </c>
      <c r="E310" s="795">
        <v>3611.11</v>
      </c>
      <c r="F310" s="795">
        <v>388.88999999999987</v>
      </c>
      <c r="G310" s="795">
        <v>388.89</v>
      </c>
      <c r="H310" s="795">
        <v>388.89</v>
      </c>
      <c r="I310" s="795">
        <v>388.89</v>
      </c>
      <c r="J310" s="795">
        <v>388.89</v>
      </c>
      <c r="K310" s="795">
        <v>0</v>
      </c>
      <c r="L310" s="813">
        <v>0</v>
      </c>
    </row>
    <row r="311" spans="1:12" s="796" customFormat="1" ht="23.25" customHeight="1" x14ac:dyDescent="0.2">
      <c r="A311" s="797">
        <v>3200</v>
      </c>
      <c r="B311" s="798" t="s">
        <v>1562</v>
      </c>
      <c r="C311" s="795">
        <v>265852.76</v>
      </c>
      <c r="D311" s="795">
        <v>1160.04</v>
      </c>
      <c r="E311" s="795">
        <v>97908</v>
      </c>
      <c r="F311" s="795">
        <v>169104.8</v>
      </c>
      <c r="G311" s="795">
        <v>169104.8</v>
      </c>
      <c r="H311" s="795">
        <v>169104.8</v>
      </c>
      <c r="I311" s="795">
        <v>61445.2</v>
      </c>
      <c r="J311" s="795">
        <v>61445.2</v>
      </c>
      <c r="K311" s="795">
        <v>0</v>
      </c>
      <c r="L311" s="813">
        <v>0</v>
      </c>
    </row>
    <row r="312" spans="1:12" s="796" customFormat="1" ht="23.25" customHeight="1" x14ac:dyDescent="0.2">
      <c r="A312" s="797">
        <v>322</v>
      </c>
      <c r="B312" s="798" t="s">
        <v>175</v>
      </c>
      <c r="C312" s="795">
        <v>173304</v>
      </c>
      <c r="D312" s="795">
        <v>0</v>
      </c>
      <c r="E312" s="795">
        <v>64148</v>
      </c>
      <c r="F312" s="795">
        <v>109156</v>
      </c>
      <c r="G312" s="795">
        <v>109156</v>
      </c>
      <c r="H312" s="795">
        <v>109156</v>
      </c>
      <c r="I312" s="795">
        <v>14152</v>
      </c>
      <c r="J312" s="795">
        <v>14152</v>
      </c>
      <c r="K312" s="795">
        <v>0</v>
      </c>
      <c r="L312" s="813">
        <v>0</v>
      </c>
    </row>
    <row r="313" spans="1:12" s="796" customFormat="1" ht="23.25" customHeight="1" x14ac:dyDescent="0.2">
      <c r="A313" s="797">
        <v>32201</v>
      </c>
      <c r="B313" s="798" t="s">
        <v>124</v>
      </c>
      <c r="C313" s="795">
        <v>173304</v>
      </c>
      <c r="D313" s="795">
        <v>0</v>
      </c>
      <c r="E313" s="795">
        <v>64148</v>
      </c>
      <c r="F313" s="795">
        <v>109156</v>
      </c>
      <c r="G313" s="795">
        <v>109156</v>
      </c>
      <c r="H313" s="795">
        <v>109156</v>
      </c>
      <c r="I313" s="795">
        <v>14152</v>
      </c>
      <c r="J313" s="795">
        <v>14152</v>
      </c>
      <c r="K313" s="795">
        <v>0</v>
      </c>
      <c r="L313" s="813">
        <v>0</v>
      </c>
    </row>
    <row r="314" spans="1:12" s="796" customFormat="1" ht="23.25" customHeight="1" x14ac:dyDescent="0.2">
      <c r="A314" s="797">
        <v>323</v>
      </c>
      <c r="B314" s="798" t="s">
        <v>1563</v>
      </c>
      <c r="C314" s="795">
        <v>42548.76</v>
      </c>
      <c r="D314" s="795">
        <v>1160.04</v>
      </c>
      <c r="E314" s="795">
        <v>0</v>
      </c>
      <c r="F314" s="795">
        <v>43708.800000000003</v>
      </c>
      <c r="G314" s="795">
        <v>43708.800000000003</v>
      </c>
      <c r="H314" s="795">
        <v>43708.800000000003</v>
      </c>
      <c r="I314" s="795">
        <v>31053.200000000001</v>
      </c>
      <c r="J314" s="795">
        <v>31053.200000000001</v>
      </c>
      <c r="K314" s="795">
        <v>0</v>
      </c>
      <c r="L314" s="813">
        <v>0</v>
      </c>
    </row>
    <row r="315" spans="1:12" s="796" customFormat="1" ht="23.25" customHeight="1" x14ac:dyDescent="0.2">
      <c r="A315" s="797">
        <v>32301</v>
      </c>
      <c r="B315" s="798" t="s">
        <v>1564</v>
      </c>
      <c r="C315" s="795">
        <v>42548.76</v>
      </c>
      <c r="D315" s="795">
        <v>1160.04</v>
      </c>
      <c r="E315" s="795">
        <v>0</v>
      </c>
      <c r="F315" s="795">
        <v>43708.800000000003</v>
      </c>
      <c r="G315" s="795">
        <v>43708.800000000003</v>
      </c>
      <c r="H315" s="795">
        <v>43708.800000000003</v>
      </c>
      <c r="I315" s="795">
        <v>31053.200000000001</v>
      </c>
      <c r="J315" s="795">
        <v>31053.200000000001</v>
      </c>
      <c r="K315" s="795">
        <v>0</v>
      </c>
      <c r="L315" s="813">
        <v>0</v>
      </c>
    </row>
    <row r="316" spans="1:12" s="796" customFormat="1" ht="23.25" customHeight="1" x14ac:dyDescent="0.2">
      <c r="A316" s="797">
        <v>325</v>
      </c>
      <c r="B316" s="798" t="s">
        <v>1565</v>
      </c>
      <c r="C316" s="795">
        <v>50000</v>
      </c>
      <c r="D316" s="795">
        <v>0</v>
      </c>
      <c r="E316" s="795">
        <v>33760</v>
      </c>
      <c r="F316" s="795">
        <v>16240</v>
      </c>
      <c r="G316" s="795">
        <v>16240</v>
      </c>
      <c r="H316" s="795">
        <v>16240</v>
      </c>
      <c r="I316" s="795">
        <v>16240</v>
      </c>
      <c r="J316" s="795">
        <v>16240</v>
      </c>
      <c r="K316" s="795">
        <v>0</v>
      </c>
      <c r="L316" s="813">
        <v>0</v>
      </c>
    </row>
    <row r="317" spans="1:12" s="796" customFormat="1" ht="23.25" customHeight="1" x14ac:dyDescent="0.2">
      <c r="A317" s="797">
        <v>32501</v>
      </c>
      <c r="B317" s="798" t="s">
        <v>1566</v>
      </c>
      <c r="C317" s="795">
        <v>50000</v>
      </c>
      <c r="D317" s="795">
        <v>0</v>
      </c>
      <c r="E317" s="795">
        <v>33760</v>
      </c>
      <c r="F317" s="795">
        <v>16240</v>
      </c>
      <c r="G317" s="795">
        <v>16240</v>
      </c>
      <c r="H317" s="795">
        <v>16240</v>
      </c>
      <c r="I317" s="795">
        <v>16240</v>
      </c>
      <c r="J317" s="795">
        <v>16240</v>
      </c>
      <c r="K317" s="795">
        <v>0</v>
      </c>
      <c r="L317" s="813">
        <v>0</v>
      </c>
    </row>
    <row r="318" spans="1:12" s="796" customFormat="1" ht="23.25" customHeight="1" x14ac:dyDescent="0.2">
      <c r="A318" s="797">
        <v>3300</v>
      </c>
      <c r="B318" s="798" t="s">
        <v>1569</v>
      </c>
      <c r="C318" s="795">
        <v>963600</v>
      </c>
      <c r="D318" s="795">
        <v>338528.82999999996</v>
      </c>
      <c r="E318" s="795">
        <v>6000</v>
      </c>
      <c r="F318" s="795">
        <v>1296128.83</v>
      </c>
      <c r="G318" s="795">
        <v>1275561.25</v>
      </c>
      <c r="H318" s="795">
        <v>1275561.25</v>
      </c>
      <c r="I318" s="795">
        <v>1160721.25</v>
      </c>
      <c r="J318" s="795">
        <v>1160721.25</v>
      </c>
      <c r="K318" s="795">
        <v>20567.580000000075</v>
      </c>
      <c r="L318" s="813">
        <v>1.5868468877434101</v>
      </c>
    </row>
    <row r="319" spans="1:12" s="796" customFormat="1" ht="23.25" customHeight="1" x14ac:dyDescent="0.2">
      <c r="A319" s="797">
        <v>331</v>
      </c>
      <c r="B319" s="798" t="s">
        <v>1570</v>
      </c>
      <c r="C319" s="795">
        <v>957600</v>
      </c>
      <c r="D319" s="795">
        <v>199328.83</v>
      </c>
      <c r="E319" s="795">
        <v>0</v>
      </c>
      <c r="F319" s="795">
        <v>1156928.83</v>
      </c>
      <c r="G319" s="795">
        <v>1136361.25</v>
      </c>
      <c r="H319" s="795">
        <v>1136361.25</v>
      </c>
      <c r="I319" s="795">
        <v>1021521.25</v>
      </c>
      <c r="J319" s="795">
        <v>1021521.25</v>
      </c>
      <c r="K319" s="795">
        <v>20567.580000000075</v>
      </c>
      <c r="L319" s="813">
        <v>1.7777740053379145</v>
      </c>
    </row>
    <row r="320" spans="1:12" s="796" customFormat="1" ht="23.25" customHeight="1" x14ac:dyDescent="0.2">
      <c r="A320" s="797">
        <v>33101</v>
      </c>
      <c r="B320" s="798" t="s">
        <v>1571</v>
      </c>
      <c r="C320" s="795">
        <v>957600</v>
      </c>
      <c r="D320" s="795">
        <v>199328.83</v>
      </c>
      <c r="E320" s="795">
        <v>0</v>
      </c>
      <c r="F320" s="795">
        <v>1156928.83</v>
      </c>
      <c r="G320" s="795">
        <v>1136361.25</v>
      </c>
      <c r="H320" s="795">
        <v>1136361.25</v>
      </c>
      <c r="I320" s="795">
        <v>1021521.25</v>
      </c>
      <c r="J320" s="795">
        <v>1021521.25</v>
      </c>
      <c r="K320" s="795">
        <v>20567.580000000075</v>
      </c>
      <c r="L320" s="813">
        <v>1.7777740053379145</v>
      </c>
    </row>
    <row r="321" spans="1:12" s="796" customFormat="1" ht="23.25" customHeight="1" x14ac:dyDescent="0.2">
      <c r="A321" s="797">
        <v>333</v>
      </c>
      <c r="B321" s="798" t="s">
        <v>1572</v>
      </c>
      <c r="C321" s="795">
        <v>0</v>
      </c>
      <c r="D321" s="795">
        <v>139200</v>
      </c>
      <c r="E321" s="795">
        <v>0</v>
      </c>
      <c r="F321" s="795">
        <v>139200</v>
      </c>
      <c r="G321" s="795">
        <v>139200</v>
      </c>
      <c r="H321" s="795">
        <v>139200</v>
      </c>
      <c r="I321" s="795">
        <v>139200</v>
      </c>
      <c r="J321" s="795">
        <v>139200</v>
      </c>
      <c r="K321" s="795">
        <v>0</v>
      </c>
      <c r="L321" s="813">
        <v>0</v>
      </c>
    </row>
    <row r="322" spans="1:12" s="796" customFormat="1" ht="23.25" customHeight="1" x14ac:dyDescent="0.2">
      <c r="A322" s="797">
        <v>33302</v>
      </c>
      <c r="B322" s="798" t="s">
        <v>1574</v>
      </c>
      <c r="C322" s="795">
        <v>0</v>
      </c>
      <c r="D322" s="795">
        <v>139200</v>
      </c>
      <c r="E322" s="795">
        <v>0</v>
      </c>
      <c r="F322" s="795">
        <v>139200</v>
      </c>
      <c r="G322" s="795">
        <v>139200</v>
      </c>
      <c r="H322" s="795">
        <v>139200</v>
      </c>
      <c r="I322" s="795">
        <v>139200</v>
      </c>
      <c r="J322" s="795">
        <v>139200</v>
      </c>
      <c r="K322" s="795">
        <v>0</v>
      </c>
      <c r="L322" s="813">
        <v>0</v>
      </c>
    </row>
    <row r="323" spans="1:12" s="796" customFormat="1" ht="23.25" customHeight="1" x14ac:dyDescent="0.2">
      <c r="A323" s="797">
        <v>334</v>
      </c>
      <c r="B323" s="798" t="s">
        <v>176</v>
      </c>
      <c r="C323" s="795">
        <v>6000</v>
      </c>
      <c r="D323" s="795">
        <v>0</v>
      </c>
      <c r="E323" s="795">
        <v>6000</v>
      </c>
      <c r="F323" s="795">
        <v>0</v>
      </c>
      <c r="G323" s="795">
        <v>0</v>
      </c>
      <c r="H323" s="795">
        <v>0</v>
      </c>
      <c r="I323" s="795">
        <v>0</v>
      </c>
      <c r="J323" s="795">
        <v>0</v>
      </c>
      <c r="K323" s="795">
        <v>0</v>
      </c>
      <c r="L323" s="813">
        <v>0</v>
      </c>
    </row>
    <row r="324" spans="1:12" s="796" customFormat="1" ht="23.25" customHeight="1" x14ac:dyDescent="0.2">
      <c r="A324" s="797">
        <v>33401</v>
      </c>
      <c r="B324" s="798" t="s">
        <v>1576</v>
      </c>
      <c r="C324" s="795">
        <v>6000</v>
      </c>
      <c r="D324" s="795">
        <v>0</v>
      </c>
      <c r="E324" s="795">
        <v>6000</v>
      </c>
      <c r="F324" s="795">
        <v>0</v>
      </c>
      <c r="G324" s="795">
        <v>0</v>
      </c>
      <c r="H324" s="795">
        <v>0</v>
      </c>
      <c r="I324" s="795">
        <v>0</v>
      </c>
      <c r="J324" s="795">
        <v>0</v>
      </c>
      <c r="K324" s="795">
        <v>0</v>
      </c>
      <c r="L324" s="813">
        <v>0</v>
      </c>
    </row>
    <row r="325" spans="1:12" s="796" customFormat="1" ht="23.25" customHeight="1" x14ac:dyDescent="0.2">
      <c r="A325" s="797">
        <v>3400</v>
      </c>
      <c r="B325" s="798" t="s">
        <v>1582</v>
      </c>
      <c r="C325" s="795">
        <v>19200</v>
      </c>
      <c r="D325" s="795">
        <v>0</v>
      </c>
      <c r="E325" s="795">
        <v>16661.02</v>
      </c>
      <c r="F325" s="795">
        <v>2538.9799999999996</v>
      </c>
      <c r="G325" s="795">
        <v>2538.98</v>
      </c>
      <c r="H325" s="795">
        <v>2538.98</v>
      </c>
      <c r="I325" s="795">
        <v>2538.98</v>
      </c>
      <c r="J325" s="795">
        <v>2538.98</v>
      </c>
      <c r="K325" s="795">
        <v>0</v>
      </c>
      <c r="L325" s="813">
        <v>0</v>
      </c>
    </row>
    <row r="326" spans="1:12" s="796" customFormat="1" ht="23.25" customHeight="1" x14ac:dyDescent="0.2">
      <c r="A326" s="797">
        <v>347</v>
      </c>
      <c r="B326" s="798" t="s">
        <v>179</v>
      </c>
      <c r="C326" s="795">
        <v>19200</v>
      </c>
      <c r="D326" s="795">
        <v>0</v>
      </c>
      <c r="E326" s="795">
        <v>16661.02</v>
      </c>
      <c r="F326" s="795">
        <v>2538.9799999999996</v>
      </c>
      <c r="G326" s="795">
        <v>2538.98</v>
      </c>
      <c r="H326" s="795">
        <v>2538.98</v>
      </c>
      <c r="I326" s="795">
        <v>2538.98</v>
      </c>
      <c r="J326" s="795">
        <v>2538.98</v>
      </c>
      <c r="K326" s="795">
        <v>0</v>
      </c>
      <c r="L326" s="813">
        <v>0</v>
      </c>
    </row>
    <row r="327" spans="1:12" s="796" customFormat="1" ht="23.25" customHeight="1" x14ac:dyDescent="0.2">
      <c r="A327" s="797">
        <v>34701</v>
      </c>
      <c r="B327" s="798" t="s">
        <v>113</v>
      </c>
      <c r="C327" s="795">
        <v>19200</v>
      </c>
      <c r="D327" s="795">
        <v>0</v>
      </c>
      <c r="E327" s="795">
        <v>16661.02</v>
      </c>
      <c r="F327" s="795">
        <v>2538.9799999999996</v>
      </c>
      <c r="G327" s="795">
        <v>2538.98</v>
      </c>
      <c r="H327" s="795">
        <v>2538.98</v>
      </c>
      <c r="I327" s="795">
        <v>2538.98</v>
      </c>
      <c r="J327" s="795">
        <v>2538.98</v>
      </c>
      <c r="K327" s="795">
        <v>0</v>
      </c>
      <c r="L327" s="813">
        <v>0</v>
      </c>
    </row>
    <row r="328" spans="1:12" s="796" customFormat="1" ht="23.25" customHeight="1" x14ac:dyDescent="0.2">
      <c r="A328" s="797">
        <v>3500</v>
      </c>
      <c r="B328" s="798" t="s">
        <v>1585</v>
      </c>
      <c r="C328" s="795">
        <v>93000</v>
      </c>
      <c r="D328" s="795">
        <v>11110.55</v>
      </c>
      <c r="E328" s="795">
        <v>58483.18</v>
      </c>
      <c r="F328" s="795">
        <v>45627.369999999995</v>
      </c>
      <c r="G328" s="795">
        <v>45627.369999999995</v>
      </c>
      <c r="H328" s="795">
        <v>45627.369999999995</v>
      </c>
      <c r="I328" s="795">
        <v>38530.879999999997</v>
      </c>
      <c r="J328" s="795">
        <v>38530.879999999997</v>
      </c>
      <c r="K328" s="795">
        <v>0</v>
      </c>
      <c r="L328" s="813">
        <v>0</v>
      </c>
    </row>
    <row r="329" spans="1:12" s="796" customFormat="1" ht="23.25" customHeight="1" x14ac:dyDescent="0.2">
      <c r="A329" s="797">
        <v>351</v>
      </c>
      <c r="B329" s="798" t="s">
        <v>1586</v>
      </c>
      <c r="C329" s="795">
        <v>0</v>
      </c>
      <c r="D329" s="795">
        <v>6122.55</v>
      </c>
      <c r="E329" s="795">
        <v>0</v>
      </c>
      <c r="F329" s="795">
        <v>6122.55</v>
      </c>
      <c r="G329" s="795">
        <v>6122.55</v>
      </c>
      <c r="H329" s="795">
        <v>6122.55</v>
      </c>
      <c r="I329" s="795">
        <v>2158.06</v>
      </c>
      <c r="J329" s="795">
        <v>2158.06</v>
      </c>
      <c r="K329" s="795">
        <v>0</v>
      </c>
      <c r="L329" s="813">
        <v>0</v>
      </c>
    </row>
    <row r="330" spans="1:12" s="796" customFormat="1" ht="23.25" customHeight="1" x14ac:dyDescent="0.2">
      <c r="A330" s="797">
        <v>35101</v>
      </c>
      <c r="B330" s="798" t="s">
        <v>1587</v>
      </c>
      <c r="C330" s="795">
        <v>0</v>
      </c>
      <c r="D330" s="795">
        <v>6122.55</v>
      </c>
      <c r="E330" s="795">
        <v>0</v>
      </c>
      <c r="F330" s="795">
        <v>6122.55</v>
      </c>
      <c r="G330" s="795">
        <v>6122.55</v>
      </c>
      <c r="H330" s="795">
        <v>6122.55</v>
      </c>
      <c r="I330" s="795">
        <v>2158.06</v>
      </c>
      <c r="J330" s="795">
        <v>2158.06</v>
      </c>
      <c r="K330" s="795">
        <v>0</v>
      </c>
      <c r="L330" s="813">
        <v>0</v>
      </c>
    </row>
    <row r="331" spans="1:12" s="796" customFormat="1" ht="23.25" customHeight="1" x14ac:dyDescent="0.2">
      <c r="A331" s="797">
        <v>352</v>
      </c>
      <c r="B331" s="798" t="s">
        <v>1590</v>
      </c>
      <c r="C331" s="795">
        <v>17000</v>
      </c>
      <c r="D331" s="795">
        <v>0</v>
      </c>
      <c r="E331" s="795">
        <v>8648</v>
      </c>
      <c r="F331" s="795">
        <v>8352</v>
      </c>
      <c r="G331" s="795">
        <v>8352</v>
      </c>
      <c r="H331" s="795">
        <v>8352</v>
      </c>
      <c r="I331" s="795">
        <v>5220</v>
      </c>
      <c r="J331" s="795">
        <v>5220</v>
      </c>
      <c r="K331" s="795">
        <v>0</v>
      </c>
      <c r="L331" s="813">
        <v>0</v>
      </c>
    </row>
    <row r="332" spans="1:12" s="796" customFormat="1" ht="23.25" customHeight="1" x14ac:dyDescent="0.2">
      <c r="A332" s="797">
        <v>35201</v>
      </c>
      <c r="B332" s="798" t="s">
        <v>1587</v>
      </c>
      <c r="C332" s="795">
        <v>17000</v>
      </c>
      <c r="D332" s="795">
        <v>0</v>
      </c>
      <c r="E332" s="795">
        <v>8648</v>
      </c>
      <c r="F332" s="795">
        <v>8352</v>
      </c>
      <c r="G332" s="795">
        <v>8352</v>
      </c>
      <c r="H332" s="795">
        <v>8352</v>
      </c>
      <c r="I332" s="795">
        <v>5220</v>
      </c>
      <c r="J332" s="795">
        <v>5220</v>
      </c>
      <c r="K332" s="795">
        <v>0</v>
      </c>
      <c r="L332" s="813">
        <v>0</v>
      </c>
    </row>
    <row r="333" spans="1:12" s="796" customFormat="1" ht="23.25" customHeight="1" x14ac:dyDescent="0.2">
      <c r="A333" s="797">
        <v>355</v>
      </c>
      <c r="B333" s="798" t="s">
        <v>1592</v>
      </c>
      <c r="C333" s="795">
        <v>76000</v>
      </c>
      <c r="D333" s="795">
        <v>0</v>
      </c>
      <c r="E333" s="795">
        <v>49835.18</v>
      </c>
      <c r="F333" s="795">
        <v>26164.82</v>
      </c>
      <c r="G333" s="795">
        <v>26164.82</v>
      </c>
      <c r="H333" s="795">
        <v>26164.82</v>
      </c>
      <c r="I333" s="795">
        <v>26164.82</v>
      </c>
      <c r="J333" s="795">
        <v>26164.82</v>
      </c>
      <c r="K333" s="795">
        <v>0</v>
      </c>
      <c r="L333" s="813">
        <v>0</v>
      </c>
    </row>
    <row r="334" spans="1:12" s="796" customFormat="1" ht="23.25" customHeight="1" x14ac:dyDescent="0.2">
      <c r="A334" s="797">
        <v>35501</v>
      </c>
      <c r="B334" s="798" t="s">
        <v>1587</v>
      </c>
      <c r="C334" s="795">
        <v>76000</v>
      </c>
      <c r="D334" s="795">
        <v>0</v>
      </c>
      <c r="E334" s="795">
        <v>49835.18</v>
      </c>
      <c r="F334" s="795">
        <v>26164.82</v>
      </c>
      <c r="G334" s="795">
        <v>26164.82</v>
      </c>
      <c r="H334" s="795">
        <v>26164.82</v>
      </c>
      <c r="I334" s="795">
        <v>26164.82</v>
      </c>
      <c r="J334" s="795">
        <v>26164.82</v>
      </c>
      <c r="K334" s="795">
        <v>0</v>
      </c>
      <c r="L334" s="813">
        <v>0</v>
      </c>
    </row>
    <row r="335" spans="1:12" s="796" customFormat="1" ht="23.25" customHeight="1" x14ac:dyDescent="0.2">
      <c r="A335" s="797">
        <v>359</v>
      </c>
      <c r="B335" s="798" t="s">
        <v>1596</v>
      </c>
      <c r="C335" s="795">
        <v>0</v>
      </c>
      <c r="D335" s="795">
        <v>4988</v>
      </c>
      <c r="E335" s="795">
        <v>0</v>
      </c>
      <c r="F335" s="795">
        <v>4988</v>
      </c>
      <c r="G335" s="795">
        <v>4988</v>
      </c>
      <c r="H335" s="795">
        <v>4988</v>
      </c>
      <c r="I335" s="795">
        <v>4988</v>
      </c>
      <c r="J335" s="795">
        <v>4988</v>
      </c>
      <c r="K335" s="795">
        <v>0</v>
      </c>
      <c r="L335" s="813">
        <v>0</v>
      </c>
    </row>
    <row r="336" spans="1:12" s="796" customFormat="1" ht="23.25" customHeight="1" x14ac:dyDescent="0.2">
      <c r="A336" s="797">
        <v>35901</v>
      </c>
      <c r="B336" s="798" t="s">
        <v>1597</v>
      </c>
      <c r="C336" s="795">
        <v>0</v>
      </c>
      <c r="D336" s="795">
        <v>4988</v>
      </c>
      <c r="E336" s="795">
        <v>0</v>
      </c>
      <c r="F336" s="795">
        <v>4988</v>
      </c>
      <c r="G336" s="795">
        <v>4988</v>
      </c>
      <c r="H336" s="795">
        <v>4988</v>
      </c>
      <c r="I336" s="795">
        <v>4988</v>
      </c>
      <c r="J336" s="795">
        <v>4988</v>
      </c>
      <c r="K336" s="795">
        <v>0</v>
      </c>
      <c r="L336" s="813">
        <v>0</v>
      </c>
    </row>
    <row r="337" spans="1:12" s="796" customFormat="1" ht="23.25" customHeight="1" x14ac:dyDescent="0.2">
      <c r="A337" s="797">
        <v>3600</v>
      </c>
      <c r="B337" s="798" t="s">
        <v>1598</v>
      </c>
      <c r="C337" s="795">
        <v>6740000</v>
      </c>
      <c r="D337" s="795">
        <v>159258.04</v>
      </c>
      <c r="E337" s="795">
        <v>240000</v>
      </c>
      <c r="F337" s="795">
        <v>6659258.04</v>
      </c>
      <c r="G337" s="795">
        <v>6395265.2400000002</v>
      </c>
      <c r="H337" s="795">
        <v>6395265.2400000002</v>
      </c>
      <c r="I337" s="795">
        <v>2450723.7200000002</v>
      </c>
      <c r="J337" s="795">
        <v>2450723.7200000002</v>
      </c>
      <c r="K337" s="795">
        <v>263992.79999999981</v>
      </c>
      <c r="L337" s="813">
        <v>3.9642975000259915</v>
      </c>
    </row>
    <row r="338" spans="1:12" s="796" customFormat="1" ht="23.25" customHeight="1" x14ac:dyDescent="0.2">
      <c r="A338" s="797">
        <v>361</v>
      </c>
      <c r="B338" s="798" t="s">
        <v>1599</v>
      </c>
      <c r="C338" s="795">
        <v>6500000</v>
      </c>
      <c r="D338" s="795">
        <v>159258.04</v>
      </c>
      <c r="E338" s="795">
        <v>0</v>
      </c>
      <c r="F338" s="795">
        <v>6659258.04</v>
      </c>
      <c r="G338" s="795">
        <v>6395265.2400000002</v>
      </c>
      <c r="H338" s="795">
        <v>6395265.2400000002</v>
      </c>
      <c r="I338" s="795">
        <v>2450723.7200000002</v>
      </c>
      <c r="J338" s="795">
        <v>2450723.7200000002</v>
      </c>
      <c r="K338" s="795">
        <v>263992.79999999981</v>
      </c>
      <c r="L338" s="813">
        <v>3.9642975000259915</v>
      </c>
    </row>
    <row r="339" spans="1:12" s="796" customFormat="1" ht="23.25" customHeight="1" x14ac:dyDescent="0.2">
      <c r="A339" s="797">
        <v>36101</v>
      </c>
      <c r="B339" s="798" t="s">
        <v>1600</v>
      </c>
      <c r="C339" s="795">
        <v>6500000</v>
      </c>
      <c r="D339" s="795">
        <v>159258.04</v>
      </c>
      <c r="E339" s="795">
        <v>0</v>
      </c>
      <c r="F339" s="795">
        <v>6659258.04</v>
      </c>
      <c r="G339" s="795">
        <v>6395265.2400000002</v>
      </c>
      <c r="H339" s="795">
        <v>6395265.2400000002</v>
      </c>
      <c r="I339" s="795">
        <v>2450723.7200000002</v>
      </c>
      <c r="J339" s="795">
        <v>2450723.7200000002</v>
      </c>
      <c r="K339" s="795">
        <v>263992.79999999981</v>
      </c>
      <c r="L339" s="813">
        <v>3.9642975000259915</v>
      </c>
    </row>
    <row r="340" spans="1:12" s="796" customFormat="1" ht="23.25" customHeight="1" x14ac:dyDescent="0.2">
      <c r="A340" s="797">
        <v>363</v>
      </c>
      <c r="B340" s="798" t="s">
        <v>1603</v>
      </c>
      <c r="C340" s="795">
        <v>200000</v>
      </c>
      <c r="D340" s="795">
        <v>0</v>
      </c>
      <c r="E340" s="795">
        <v>200000</v>
      </c>
      <c r="F340" s="795">
        <v>0</v>
      </c>
      <c r="G340" s="795">
        <v>0</v>
      </c>
      <c r="H340" s="795">
        <v>0</v>
      </c>
      <c r="I340" s="795">
        <v>0</v>
      </c>
      <c r="J340" s="795">
        <v>0</v>
      </c>
      <c r="K340" s="795">
        <v>0</v>
      </c>
      <c r="L340" s="813">
        <v>0</v>
      </c>
    </row>
    <row r="341" spans="1:12" s="796" customFormat="1" ht="23.25" customHeight="1" x14ac:dyDescent="0.2">
      <c r="A341" s="797">
        <v>36301</v>
      </c>
      <c r="B341" s="798" t="s">
        <v>1604</v>
      </c>
      <c r="C341" s="795">
        <v>200000</v>
      </c>
      <c r="D341" s="795">
        <v>0</v>
      </c>
      <c r="E341" s="795">
        <v>200000</v>
      </c>
      <c r="F341" s="795">
        <v>0</v>
      </c>
      <c r="G341" s="795">
        <v>0</v>
      </c>
      <c r="H341" s="795">
        <v>0</v>
      </c>
      <c r="I341" s="795">
        <v>0</v>
      </c>
      <c r="J341" s="795">
        <v>0</v>
      </c>
      <c r="K341" s="795">
        <v>0</v>
      </c>
      <c r="L341" s="813">
        <v>0</v>
      </c>
    </row>
    <row r="342" spans="1:12" s="796" customFormat="1" ht="23.25" customHeight="1" x14ac:dyDescent="0.2">
      <c r="A342" s="797">
        <v>366</v>
      </c>
      <c r="B342" s="798" t="s">
        <v>1605</v>
      </c>
      <c r="C342" s="795">
        <v>40000</v>
      </c>
      <c r="D342" s="795">
        <v>0</v>
      </c>
      <c r="E342" s="795">
        <v>40000</v>
      </c>
      <c r="F342" s="795">
        <v>0</v>
      </c>
      <c r="G342" s="795">
        <v>0</v>
      </c>
      <c r="H342" s="795">
        <v>0</v>
      </c>
      <c r="I342" s="795">
        <v>0</v>
      </c>
      <c r="J342" s="795">
        <v>0</v>
      </c>
      <c r="K342" s="795">
        <v>0</v>
      </c>
      <c r="L342" s="813">
        <v>0</v>
      </c>
    </row>
    <row r="343" spans="1:12" s="796" customFormat="1" ht="23.25" customHeight="1" x14ac:dyDescent="0.2">
      <c r="A343" s="797">
        <v>36601</v>
      </c>
      <c r="B343" s="798" t="s">
        <v>1606</v>
      </c>
      <c r="C343" s="795">
        <v>40000</v>
      </c>
      <c r="D343" s="795">
        <v>0</v>
      </c>
      <c r="E343" s="795">
        <v>40000</v>
      </c>
      <c r="F343" s="795">
        <v>0</v>
      </c>
      <c r="G343" s="795">
        <v>0</v>
      </c>
      <c r="H343" s="795">
        <v>0</v>
      </c>
      <c r="I343" s="795">
        <v>0</v>
      </c>
      <c r="J343" s="795">
        <v>0</v>
      </c>
      <c r="K343" s="795">
        <v>0</v>
      </c>
      <c r="L343" s="813">
        <v>0</v>
      </c>
    </row>
    <row r="344" spans="1:12" s="796" customFormat="1" ht="23.25" customHeight="1" x14ac:dyDescent="0.2">
      <c r="A344" s="797">
        <v>3700</v>
      </c>
      <c r="B344" s="798" t="s">
        <v>1607</v>
      </c>
      <c r="C344" s="795">
        <v>537200</v>
      </c>
      <c r="D344" s="795">
        <v>99828.169999999984</v>
      </c>
      <c r="E344" s="795">
        <v>1200</v>
      </c>
      <c r="F344" s="795">
        <v>635828.17000000004</v>
      </c>
      <c r="G344" s="795">
        <v>635828.17000000004</v>
      </c>
      <c r="H344" s="795">
        <v>635828.17000000004</v>
      </c>
      <c r="I344" s="795">
        <v>593188.65</v>
      </c>
      <c r="J344" s="795">
        <v>593188.65</v>
      </c>
      <c r="K344" s="795">
        <v>0</v>
      </c>
      <c r="L344" s="813">
        <v>0</v>
      </c>
    </row>
    <row r="345" spans="1:12" s="796" customFormat="1" ht="23.25" customHeight="1" x14ac:dyDescent="0.2">
      <c r="A345" s="797">
        <v>371</v>
      </c>
      <c r="B345" s="798" t="s">
        <v>252</v>
      </c>
      <c r="C345" s="795">
        <v>248000</v>
      </c>
      <c r="D345" s="795">
        <v>5833.2799999999897</v>
      </c>
      <c r="E345" s="795">
        <v>0</v>
      </c>
      <c r="F345" s="795">
        <v>253833.28</v>
      </c>
      <c r="G345" s="795">
        <v>253833.28</v>
      </c>
      <c r="H345" s="795">
        <v>253833.28</v>
      </c>
      <c r="I345" s="795">
        <v>218161.54</v>
      </c>
      <c r="J345" s="795">
        <v>218161.54</v>
      </c>
      <c r="K345" s="795">
        <v>0</v>
      </c>
      <c r="L345" s="813">
        <v>0</v>
      </c>
    </row>
    <row r="346" spans="1:12" s="796" customFormat="1" ht="23.25" customHeight="1" x14ac:dyDescent="0.2">
      <c r="A346" s="797">
        <v>37101</v>
      </c>
      <c r="B346" s="798" t="s">
        <v>1608</v>
      </c>
      <c r="C346" s="795">
        <v>248000</v>
      </c>
      <c r="D346" s="795">
        <v>5833.2799999999897</v>
      </c>
      <c r="E346" s="795">
        <v>0</v>
      </c>
      <c r="F346" s="795">
        <v>253833.28</v>
      </c>
      <c r="G346" s="795">
        <v>253833.28</v>
      </c>
      <c r="H346" s="795">
        <v>253833.28</v>
      </c>
      <c r="I346" s="795">
        <v>218161.54</v>
      </c>
      <c r="J346" s="795">
        <v>218161.54</v>
      </c>
      <c r="K346" s="795">
        <v>0</v>
      </c>
      <c r="L346" s="813">
        <v>0</v>
      </c>
    </row>
    <row r="347" spans="1:12" s="796" customFormat="1" ht="23.25" customHeight="1" x14ac:dyDescent="0.2">
      <c r="A347" s="797">
        <v>372</v>
      </c>
      <c r="B347" s="798" t="s">
        <v>253</v>
      </c>
      <c r="C347" s="795">
        <v>1200</v>
      </c>
      <c r="D347" s="795">
        <v>0</v>
      </c>
      <c r="E347" s="795">
        <v>1200</v>
      </c>
      <c r="F347" s="795">
        <v>0</v>
      </c>
      <c r="G347" s="795">
        <v>0</v>
      </c>
      <c r="H347" s="795">
        <v>0</v>
      </c>
      <c r="I347" s="795">
        <v>0</v>
      </c>
      <c r="J347" s="795">
        <v>0</v>
      </c>
      <c r="K347" s="795">
        <v>0</v>
      </c>
      <c r="L347" s="813">
        <v>0</v>
      </c>
    </row>
    <row r="348" spans="1:12" s="796" customFormat="1" ht="23.25" customHeight="1" x14ac:dyDescent="0.2">
      <c r="A348" s="797">
        <v>37201</v>
      </c>
      <c r="B348" s="798" t="s">
        <v>1609</v>
      </c>
      <c r="C348" s="795">
        <v>1200</v>
      </c>
      <c r="D348" s="795">
        <v>0</v>
      </c>
      <c r="E348" s="795">
        <v>1200</v>
      </c>
      <c r="F348" s="795">
        <v>0</v>
      </c>
      <c r="G348" s="795">
        <v>0</v>
      </c>
      <c r="H348" s="795">
        <v>0</v>
      </c>
      <c r="I348" s="795">
        <v>0</v>
      </c>
      <c r="J348" s="795">
        <v>0</v>
      </c>
      <c r="K348" s="795">
        <v>0</v>
      </c>
      <c r="L348" s="813">
        <v>0</v>
      </c>
    </row>
    <row r="349" spans="1:12" s="796" customFormat="1" ht="23.25" customHeight="1" x14ac:dyDescent="0.2">
      <c r="A349" s="797">
        <v>375</v>
      </c>
      <c r="B349" s="798" t="s">
        <v>1610</v>
      </c>
      <c r="C349" s="795">
        <v>288000</v>
      </c>
      <c r="D349" s="795">
        <v>93994.89</v>
      </c>
      <c r="E349" s="795">
        <v>0</v>
      </c>
      <c r="F349" s="795">
        <v>381994.89</v>
      </c>
      <c r="G349" s="795">
        <v>381994.89</v>
      </c>
      <c r="H349" s="795">
        <v>381994.89</v>
      </c>
      <c r="I349" s="795">
        <v>375027.11</v>
      </c>
      <c r="J349" s="795">
        <v>375027.11</v>
      </c>
      <c r="K349" s="795">
        <v>0</v>
      </c>
      <c r="L349" s="813">
        <v>0</v>
      </c>
    </row>
    <row r="350" spans="1:12" s="796" customFormat="1" ht="23.25" customHeight="1" x14ac:dyDescent="0.2">
      <c r="A350" s="797">
        <v>37501</v>
      </c>
      <c r="B350" s="798" t="s">
        <v>1611</v>
      </c>
      <c r="C350" s="795">
        <v>246000</v>
      </c>
      <c r="D350" s="795">
        <v>85776.9</v>
      </c>
      <c r="E350" s="795">
        <v>0</v>
      </c>
      <c r="F350" s="795">
        <v>331776.90000000002</v>
      </c>
      <c r="G350" s="795">
        <v>331776.90000000002</v>
      </c>
      <c r="H350" s="795">
        <v>331776.90000000002</v>
      </c>
      <c r="I350" s="795">
        <v>326909.12</v>
      </c>
      <c r="J350" s="795">
        <v>326909.12</v>
      </c>
      <c r="K350" s="795">
        <v>0</v>
      </c>
      <c r="L350" s="813">
        <v>0</v>
      </c>
    </row>
    <row r="351" spans="1:12" s="796" customFormat="1" ht="23.25" customHeight="1" x14ac:dyDescent="0.2">
      <c r="A351" s="797">
        <v>37502</v>
      </c>
      <c r="B351" s="798" t="s">
        <v>254</v>
      </c>
      <c r="C351" s="795">
        <v>42000</v>
      </c>
      <c r="D351" s="795">
        <v>8217.99</v>
      </c>
      <c r="E351" s="795">
        <v>0</v>
      </c>
      <c r="F351" s="795">
        <v>50217.99</v>
      </c>
      <c r="G351" s="795">
        <v>50217.99</v>
      </c>
      <c r="H351" s="795">
        <v>50217.99</v>
      </c>
      <c r="I351" s="795">
        <v>48117.99</v>
      </c>
      <c r="J351" s="795">
        <v>48117.99</v>
      </c>
      <c r="K351" s="795">
        <v>0</v>
      </c>
      <c r="L351" s="813">
        <v>0</v>
      </c>
    </row>
    <row r="352" spans="1:12" s="796" customFormat="1" ht="23.25" customHeight="1" x14ac:dyDescent="0.2">
      <c r="A352" s="797">
        <v>3800</v>
      </c>
      <c r="B352" s="798" t="s">
        <v>1613</v>
      </c>
      <c r="C352" s="795">
        <v>525200</v>
      </c>
      <c r="D352" s="795">
        <v>102607</v>
      </c>
      <c r="E352" s="795">
        <v>13200</v>
      </c>
      <c r="F352" s="795">
        <v>614607</v>
      </c>
      <c r="G352" s="795">
        <v>614607</v>
      </c>
      <c r="H352" s="795">
        <v>614607</v>
      </c>
      <c r="I352" s="795">
        <v>544801</v>
      </c>
      <c r="J352" s="795">
        <v>544801</v>
      </c>
      <c r="K352" s="795">
        <v>0</v>
      </c>
      <c r="L352" s="813">
        <v>0</v>
      </c>
    </row>
    <row r="353" spans="1:12" s="796" customFormat="1" ht="23.25" customHeight="1" x14ac:dyDescent="0.2">
      <c r="A353" s="797">
        <v>381</v>
      </c>
      <c r="B353" s="798" t="s">
        <v>298</v>
      </c>
      <c r="C353" s="795">
        <v>512000</v>
      </c>
      <c r="D353" s="795">
        <v>102607</v>
      </c>
      <c r="E353" s="795">
        <v>0</v>
      </c>
      <c r="F353" s="795">
        <v>614607</v>
      </c>
      <c r="G353" s="795">
        <v>614607</v>
      </c>
      <c r="H353" s="795">
        <v>614607</v>
      </c>
      <c r="I353" s="795">
        <v>544801</v>
      </c>
      <c r="J353" s="795">
        <v>544801</v>
      </c>
      <c r="K353" s="795">
        <v>0</v>
      </c>
      <c r="L353" s="813">
        <v>0</v>
      </c>
    </row>
    <row r="354" spans="1:12" s="796" customFormat="1" ht="23.25" customHeight="1" x14ac:dyDescent="0.2">
      <c r="A354" s="797">
        <v>38101</v>
      </c>
      <c r="B354" s="798" t="s">
        <v>299</v>
      </c>
      <c r="C354" s="795">
        <v>512000</v>
      </c>
      <c r="D354" s="795">
        <v>102607</v>
      </c>
      <c r="E354" s="795">
        <v>0</v>
      </c>
      <c r="F354" s="795">
        <v>614607</v>
      </c>
      <c r="G354" s="795">
        <v>614607</v>
      </c>
      <c r="H354" s="795">
        <v>614607</v>
      </c>
      <c r="I354" s="795">
        <v>544801</v>
      </c>
      <c r="J354" s="795">
        <v>544801</v>
      </c>
      <c r="K354" s="795">
        <v>0</v>
      </c>
      <c r="L354" s="813">
        <v>0</v>
      </c>
    </row>
    <row r="355" spans="1:12" s="796" customFormat="1" ht="23.25" customHeight="1" x14ac:dyDescent="0.2">
      <c r="A355" s="797">
        <v>383</v>
      </c>
      <c r="B355" s="798" t="s">
        <v>256</v>
      </c>
      <c r="C355" s="795">
        <v>13200</v>
      </c>
      <c r="D355" s="795">
        <v>0</v>
      </c>
      <c r="E355" s="795">
        <v>13200</v>
      </c>
      <c r="F355" s="795">
        <v>0</v>
      </c>
      <c r="G355" s="795">
        <v>0</v>
      </c>
      <c r="H355" s="795">
        <v>0</v>
      </c>
      <c r="I355" s="795">
        <v>0</v>
      </c>
      <c r="J355" s="795">
        <v>0</v>
      </c>
      <c r="K355" s="795">
        <v>0</v>
      </c>
      <c r="L355" s="813">
        <v>0</v>
      </c>
    </row>
    <row r="356" spans="1:12" s="796" customFormat="1" ht="23.25" customHeight="1" x14ac:dyDescent="0.2">
      <c r="A356" s="797">
        <v>38301</v>
      </c>
      <c r="B356" s="798" t="s">
        <v>80</v>
      </c>
      <c r="C356" s="795">
        <v>13200</v>
      </c>
      <c r="D356" s="795">
        <v>0</v>
      </c>
      <c r="E356" s="795">
        <v>13200</v>
      </c>
      <c r="F356" s="795">
        <v>0</v>
      </c>
      <c r="G356" s="795">
        <v>0</v>
      </c>
      <c r="H356" s="795">
        <v>0</v>
      </c>
      <c r="I356" s="795">
        <v>0</v>
      </c>
      <c r="J356" s="795">
        <v>0</v>
      </c>
      <c r="K356" s="795">
        <v>0</v>
      </c>
      <c r="L356" s="813">
        <v>0</v>
      </c>
    </row>
    <row r="357" spans="1:12" s="789" customFormat="1" ht="23.25" customHeight="1" x14ac:dyDescent="0.2">
      <c r="A357" s="790">
        <v>4000</v>
      </c>
      <c r="B357" s="791" t="s">
        <v>243</v>
      </c>
      <c r="C357" s="792">
        <v>267203.59999999998</v>
      </c>
      <c r="D357" s="792">
        <v>0</v>
      </c>
      <c r="E357" s="792">
        <v>17661.830000000002</v>
      </c>
      <c r="F357" s="792">
        <v>249541.77000000002</v>
      </c>
      <c r="G357" s="792">
        <v>249541.77</v>
      </c>
      <c r="H357" s="792">
        <v>249541.77</v>
      </c>
      <c r="I357" s="792">
        <v>209541.77</v>
      </c>
      <c r="J357" s="792">
        <v>209541.77</v>
      </c>
      <c r="K357" s="792">
        <v>0</v>
      </c>
      <c r="L357" s="812">
        <v>0</v>
      </c>
    </row>
    <row r="358" spans="1:12" s="796" customFormat="1" ht="23.25" customHeight="1" x14ac:dyDescent="0.2">
      <c r="A358" s="797">
        <v>4400</v>
      </c>
      <c r="B358" s="798" t="s">
        <v>310</v>
      </c>
      <c r="C358" s="795">
        <v>267203.59999999998</v>
      </c>
      <c r="D358" s="795">
        <v>0</v>
      </c>
      <c r="E358" s="795">
        <v>17661.830000000002</v>
      </c>
      <c r="F358" s="795">
        <v>249541.77000000002</v>
      </c>
      <c r="G358" s="795">
        <v>249541.77</v>
      </c>
      <c r="H358" s="795">
        <v>249541.77</v>
      </c>
      <c r="I358" s="795">
        <v>209541.77</v>
      </c>
      <c r="J358" s="795">
        <v>209541.77</v>
      </c>
      <c r="K358" s="795">
        <v>0</v>
      </c>
      <c r="L358" s="813">
        <v>0</v>
      </c>
    </row>
    <row r="359" spans="1:12" s="796" customFormat="1" ht="23.25" customHeight="1" x14ac:dyDescent="0.2">
      <c r="A359" s="797">
        <v>441</v>
      </c>
      <c r="B359" s="798" t="s">
        <v>152</v>
      </c>
      <c r="C359" s="795">
        <v>260000</v>
      </c>
      <c r="D359" s="795">
        <v>0</v>
      </c>
      <c r="E359" s="795">
        <v>11178.59</v>
      </c>
      <c r="F359" s="795">
        <v>248821.41</v>
      </c>
      <c r="G359" s="795">
        <v>248821.41</v>
      </c>
      <c r="H359" s="795">
        <v>248821.41</v>
      </c>
      <c r="I359" s="795">
        <v>208821.41</v>
      </c>
      <c r="J359" s="795">
        <v>208821.41</v>
      </c>
      <c r="K359" s="795">
        <v>0</v>
      </c>
      <c r="L359" s="813">
        <v>0</v>
      </c>
    </row>
    <row r="360" spans="1:12" s="796" customFormat="1" ht="23.25" customHeight="1" x14ac:dyDescent="0.2">
      <c r="A360" s="797">
        <v>44101</v>
      </c>
      <c r="B360" s="798" t="s">
        <v>218</v>
      </c>
      <c r="C360" s="795">
        <v>260000</v>
      </c>
      <c r="D360" s="795">
        <v>0</v>
      </c>
      <c r="E360" s="795">
        <v>11178.59</v>
      </c>
      <c r="F360" s="795">
        <v>248821.41</v>
      </c>
      <c r="G360" s="795">
        <v>248821.41</v>
      </c>
      <c r="H360" s="795">
        <v>248821.41</v>
      </c>
      <c r="I360" s="795">
        <v>208821.41</v>
      </c>
      <c r="J360" s="795">
        <v>208821.41</v>
      </c>
      <c r="K360" s="795">
        <v>0</v>
      </c>
      <c r="L360" s="813">
        <v>0</v>
      </c>
    </row>
    <row r="361" spans="1:12" s="796" customFormat="1" ht="23.25" customHeight="1" x14ac:dyDescent="0.2">
      <c r="A361" s="797">
        <v>442</v>
      </c>
      <c r="B361" s="798" t="s">
        <v>1626</v>
      </c>
      <c r="C361" s="795">
        <v>7203.6</v>
      </c>
      <c r="D361" s="795">
        <v>0</v>
      </c>
      <c r="E361" s="795">
        <v>6483.24</v>
      </c>
      <c r="F361" s="795">
        <v>720.36000000000058</v>
      </c>
      <c r="G361" s="795">
        <v>720.36</v>
      </c>
      <c r="H361" s="795">
        <v>720.36</v>
      </c>
      <c r="I361" s="795">
        <v>720.36</v>
      </c>
      <c r="J361" s="795">
        <v>720.36</v>
      </c>
      <c r="K361" s="795">
        <v>0</v>
      </c>
      <c r="L361" s="813">
        <v>0</v>
      </c>
    </row>
    <row r="362" spans="1:12" s="796" customFormat="1" ht="23.25" customHeight="1" x14ac:dyDescent="0.2">
      <c r="A362" s="797">
        <v>44201</v>
      </c>
      <c r="B362" s="798" t="s">
        <v>219</v>
      </c>
      <c r="C362" s="795">
        <v>7203.6</v>
      </c>
      <c r="D362" s="795">
        <v>0</v>
      </c>
      <c r="E362" s="795">
        <v>6483.24</v>
      </c>
      <c r="F362" s="795">
        <v>720.36000000000058</v>
      </c>
      <c r="G362" s="795">
        <v>720.36</v>
      </c>
      <c r="H362" s="795">
        <v>720.36</v>
      </c>
      <c r="I362" s="795">
        <v>720.36</v>
      </c>
      <c r="J362" s="795">
        <v>720.36</v>
      </c>
      <c r="K362" s="795">
        <v>0</v>
      </c>
      <c r="L362" s="813">
        <v>0</v>
      </c>
    </row>
    <row r="363" spans="1:12" s="789" customFormat="1" ht="23.25" customHeight="1" x14ac:dyDescent="0.2">
      <c r="A363" s="790">
        <v>5000</v>
      </c>
      <c r="B363" s="791" t="s">
        <v>244</v>
      </c>
      <c r="C363" s="792">
        <v>39200</v>
      </c>
      <c r="D363" s="792">
        <v>15660</v>
      </c>
      <c r="E363" s="792">
        <v>39200</v>
      </c>
      <c r="F363" s="792">
        <v>15660</v>
      </c>
      <c r="G363" s="792">
        <v>15660</v>
      </c>
      <c r="H363" s="792">
        <v>15660</v>
      </c>
      <c r="I363" s="792">
        <v>15660</v>
      </c>
      <c r="J363" s="792">
        <v>15660</v>
      </c>
      <c r="K363" s="792">
        <v>0</v>
      </c>
      <c r="L363" s="812">
        <v>0</v>
      </c>
    </row>
    <row r="364" spans="1:12" s="796" customFormat="1" ht="23.25" customHeight="1" x14ac:dyDescent="0.2">
      <c r="A364" s="797">
        <v>5100</v>
      </c>
      <c r="B364" s="798" t="s">
        <v>64</v>
      </c>
      <c r="C364" s="795">
        <v>34200</v>
      </c>
      <c r="D364" s="795">
        <v>0</v>
      </c>
      <c r="E364" s="795">
        <v>34200</v>
      </c>
      <c r="F364" s="795">
        <v>0</v>
      </c>
      <c r="G364" s="795">
        <v>0</v>
      </c>
      <c r="H364" s="795">
        <v>0</v>
      </c>
      <c r="I364" s="795">
        <v>0</v>
      </c>
      <c r="J364" s="795">
        <v>0</v>
      </c>
      <c r="K364" s="795">
        <v>0</v>
      </c>
      <c r="L364" s="813">
        <v>0</v>
      </c>
    </row>
    <row r="365" spans="1:12" s="796" customFormat="1" ht="23.25" customHeight="1" x14ac:dyDescent="0.2">
      <c r="A365" s="797">
        <v>511</v>
      </c>
      <c r="B365" s="798" t="s">
        <v>257</v>
      </c>
      <c r="C365" s="795">
        <v>23200</v>
      </c>
      <c r="D365" s="795">
        <v>0</v>
      </c>
      <c r="E365" s="795">
        <v>23200</v>
      </c>
      <c r="F365" s="795">
        <v>0</v>
      </c>
      <c r="G365" s="795">
        <v>0</v>
      </c>
      <c r="H365" s="795">
        <v>0</v>
      </c>
      <c r="I365" s="795">
        <v>0</v>
      </c>
      <c r="J365" s="795">
        <v>0</v>
      </c>
      <c r="K365" s="795">
        <v>0</v>
      </c>
      <c r="L365" s="813">
        <v>0</v>
      </c>
    </row>
    <row r="366" spans="1:12" s="796" customFormat="1" ht="23.25" customHeight="1" x14ac:dyDescent="0.2">
      <c r="A366" s="797">
        <v>51101</v>
      </c>
      <c r="B366" s="798" t="s">
        <v>300</v>
      </c>
      <c r="C366" s="795">
        <v>23200</v>
      </c>
      <c r="D366" s="795">
        <v>0</v>
      </c>
      <c r="E366" s="795">
        <v>23200</v>
      </c>
      <c r="F366" s="795">
        <v>0</v>
      </c>
      <c r="G366" s="795">
        <v>0</v>
      </c>
      <c r="H366" s="795">
        <v>0</v>
      </c>
      <c r="I366" s="795">
        <v>0</v>
      </c>
      <c r="J366" s="795">
        <v>0</v>
      </c>
      <c r="K366" s="795">
        <v>0</v>
      </c>
      <c r="L366" s="813">
        <v>0</v>
      </c>
    </row>
    <row r="367" spans="1:12" s="796" customFormat="1" ht="23.25" customHeight="1" x14ac:dyDescent="0.2">
      <c r="A367" s="797">
        <v>512</v>
      </c>
      <c r="B367" s="798" t="s">
        <v>1632</v>
      </c>
      <c r="C367" s="795">
        <v>6000</v>
      </c>
      <c r="D367" s="795">
        <v>0</v>
      </c>
      <c r="E367" s="795">
        <v>6000</v>
      </c>
      <c r="F367" s="795">
        <v>0</v>
      </c>
      <c r="G367" s="795">
        <v>0</v>
      </c>
      <c r="H367" s="795">
        <v>0</v>
      </c>
      <c r="I367" s="795">
        <v>0</v>
      </c>
      <c r="J367" s="795">
        <v>0</v>
      </c>
      <c r="K367" s="795">
        <v>0</v>
      </c>
      <c r="L367" s="813">
        <v>0</v>
      </c>
    </row>
    <row r="368" spans="1:12" s="796" customFormat="1" ht="23.25" customHeight="1" x14ac:dyDescent="0.2">
      <c r="A368" s="797">
        <v>51201</v>
      </c>
      <c r="B368" s="798" t="s">
        <v>1633</v>
      </c>
      <c r="C368" s="795">
        <v>6000</v>
      </c>
      <c r="D368" s="795">
        <v>0</v>
      </c>
      <c r="E368" s="795">
        <v>6000</v>
      </c>
      <c r="F368" s="795">
        <v>0</v>
      </c>
      <c r="G368" s="795">
        <v>0</v>
      </c>
      <c r="H368" s="795">
        <v>0</v>
      </c>
      <c r="I368" s="795">
        <v>0</v>
      </c>
      <c r="J368" s="795">
        <v>0</v>
      </c>
      <c r="K368" s="795">
        <v>0</v>
      </c>
      <c r="L368" s="813">
        <v>0</v>
      </c>
    </row>
    <row r="369" spans="1:12" s="796" customFormat="1" ht="23.25" customHeight="1" x14ac:dyDescent="0.2">
      <c r="A369" s="797">
        <v>515</v>
      </c>
      <c r="B369" s="798" t="s">
        <v>1634</v>
      </c>
      <c r="C369" s="795">
        <v>5000</v>
      </c>
      <c r="D369" s="795">
        <v>0</v>
      </c>
      <c r="E369" s="795">
        <v>5000</v>
      </c>
      <c r="F369" s="795">
        <v>0</v>
      </c>
      <c r="G369" s="795">
        <v>0</v>
      </c>
      <c r="H369" s="795">
        <v>0</v>
      </c>
      <c r="I369" s="795">
        <v>0</v>
      </c>
      <c r="J369" s="795">
        <v>0</v>
      </c>
      <c r="K369" s="795">
        <v>0</v>
      </c>
      <c r="L369" s="813">
        <v>0</v>
      </c>
    </row>
    <row r="370" spans="1:12" s="796" customFormat="1" ht="23.25" customHeight="1" x14ac:dyDescent="0.2">
      <c r="A370" s="797">
        <v>51501</v>
      </c>
      <c r="B370" s="798" t="s">
        <v>1635</v>
      </c>
      <c r="C370" s="795">
        <v>5000</v>
      </c>
      <c r="D370" s="795">
        <v>0</v>
      </c>
      <c r="E370" s="795">
        <v>5000</v>
      </c>
      <c r="F370" s="795">
        <v>0</v>
      </c>
      <c r="G370" s="795">
        <v>0</v>
      </c>
      <c r="H370" s="795">
        <v>0</v>
      </c>
      <c r="I370" s="795">
        <v>0</v>
      </c>
      <c r="J370" s="795">
        <v>0</v>
      </c>
      <c r="K370" s="795">
        <v>0</v>
      </c>
      <c r="L370" s="813">
        <v>0</v>
      </c>
    </row>
    <row r="371" spans="1:12" s="796" customFormat="1" ht="23.25" customHeight="1" x14ac:dyDescent="0.2">
      <c r="A371" s="797">
        <v>5200</v>
      </c>
      <c r="B371" s="798" t="s">
        <v>1637</v>
      </c>
      <c r="C371" s="795">
        <v>5000</v>
      </c>
      <c r="D371" s="795">
        <v>0</v>
      </c>
      <c r="E371" s="795">
        <v>5000</v>
      </c>
      <c r="F371" s="795">
        <v>0</v>
      </c>
      <c r="G371" s="795">
        <v>0</v>
      </c>
      <c r="H371" s="795">
        <v>0</v>
      </c>
      <c r="I371" s="795">
        <v>0</v>
      </c>
      <c r="J371" s="795">
        <v>0</v>
      </c>
      <c r="K371" s="795">
        <v>0</v>
      </c>
      <c r="L371" s="813">
        <v>0</v>
      </c>
    </row>
    <row r="372" spans="1:12" s="796" customFormat="1" ht="23.25" customHeight="1" x14ac:dyDescent="0.2">
      <c r="A372" s="797">
        <v>521</v>
      </c>
      <c r="B372" s="798" t="s">
        <v>258</v>
      </c>
      <c r="C372" s="795">
        <v>5000</v>
      </c>
      <c r="D372" s="795">
        <v>0</v>
      </c>
      <c r="E372" s="795">
        <v>5000</v>
      </c>
      <c r="F372" s="795">
        <v>0</v>
      </c>
      <c r="G372" s="795">
        <v>0</v>
      </c>
      <c r="H372" s="795">
        <v>0</v>
      </c>
      <c r="I372" s="795">
        <v>0</v>
      </c>
      <c r="J372" s="795">
        <v>0</v>
      </c>
      <c r="K372" s="795">
        <v>0</v>
      </c>
      <c r="L372" s="813">
        <v>0</v>
      </c>
    </row>
    <row r="373" spans="1:12" s="796" customFormat="1" ht="23.25" customHeight="1" x14ac:dyDescent="0.2">
      <c r="A373" s="797">
        <v>52101</v>
      </c>
      <c r="B373" s="798" t="s">
        <v>1638</v>
      </c>
      <c r="C373" s="795">
        <v>5000</v>
      </c>
      <c r="D373" s="795">
        <v>0</v>
      </c>
      <c r="E373" s="795">
        <v>5000</v>
      </c>
      <c r="F373" s="795">
        <v>0</v>
      </c>
      <c r="G373" s="795">
        <v>0</v>
      </c>
      <c r="H373" s="795">
        <v>0</v>
      </c>
      <c r="I373" s="795">
        <v>0</v>
      </c>
      <c r="J373" s="795">
        <v>0</v>
      </c>
      <c r="K373" s="795">
        <v>0</v>
      </c>
      <c r="L373" s="813">
        <v>0</v>
      </c>
    </row>
    <row r="374" spans="1:12" s="796" customFormat="1" ht="23.25" customHeight="1" x14ac:dyDescent="0.2">
      <c r="A374" s="797">
        <v>5600</v>
      </c>
      <c r="B374" s="798" t="s">
        <v>35</v>
      </c>
      <c r="C374" s="795">
        <v>0</v>
      </c>
      <c r="D374" s="795">
        <v>15660</v>
      </c>
      <c r="E374" s="795">
        <v>0</v>
      </c>
      <c r="F374" s="795">
        <v>15660</v>
      </c>
      <c r="G374" s="795">
        <v>15660</v>
      </c>
      <c r="H374" s="795">
        <v>15660</v>
      </c>
      <c r="I374" s="795">
        <v>15660</v>
      </c>
      <c r="J374" s="795">
        <v>15660</v>
      </c>
      <c r="K374" s="795">
        <v>0</v>
      </c>
      <c r="L374" s="813">
        <v>0</v>
      </c>
    </row>
    <row r="375" spans="1:12" s="796" customFormat="1" ht="23.25" customHeight="1" x14ac:dyDescent="0.2">
      <c r="A375" s="797">
        <v>564</v>
      </c>
      <c r="B375" s="798" t="s">
        <v>1642</v>
      </c>
      <c r="C375" s="795">
        <v>0</v>
      </c>
      <c r="D375" s="795">
        <v>15660</v>
      </c>
      <c r="E375" s="795">
        <v>0</v>
      </c>
      <c r="F375" s="795">
        <v>15660</v>
      </c>
      <c r="G375" s="795">
        <v>15660</v>
      </c>
      <c r="H375" s="795">
        <v>15660</v>
      </c>
      <c r="I375" s="795">
        <v>15660</v>
      </c>
      <c r="J375" s="795">
        <v>15660</v>
      </c>
      <c r="K375" s="795">
        <v>0</v>
      </c>
      <c r="L375" s="813">
        <v>0</v>
      </c>
    </row>
    <row r="376" spans="1:12" s="796" customFormat="1" ht="23.25" customHeight="1" x14ac:dyDescent="0.2">
      <c r="A376" s="797">
        <v>56401</v>
      </c>
      <c r="B376" s="798" t="s">
        <v>1643</v>
      </c>
      <c r="C376" s="795">
        <v>0</v>
      </c>
      <c r="D376" s="795">
        <v>15660</v>
      </c>
      <c r="E376" s="795">
        <v>0</v>
      </c>
      <c r="F376" s="795">
        <v>15660</v>
      </c>
      <c r="G376" s="795">
        <v>15660</v>
      </c>
      <c r="H376" s="795">
        <v>15660</v>
      </c>
      <c r="I376" s="795">
        <v>15660</v>
      </c>
      <c r="J376" s="795">
        <v>15660</v>
      </c>
      <c r="K376" s="795">
        <v>0</v>
      </c>
      <c r="L376" s="813">
        <v>0</v>
      </c>
    </row>
    <row r="377" spans="1:12" s="789" customFormat="1" ht="23.25" customHeight="1" x14ac:dyDescent="0.2">
      <c r="A377" s="799"/>
      <c r="B377" s="800" t="s">
        <v>1672</v>
      </c>
      <c r="C377" s="801">
        <v>22209913.900000002</v>
      </c>
      <c r="D377" s="801">
        <v>1370361.73</v>
      </c>
      <c r="E377" s="801">
        <v>1553673.1400000001</v>
      </c>
      <c r="F377" s="801">
        <v>22026602.489999998</v>
      </c>
      <c r="G377" s="801">
        <v>21740359.879999999</v>
      </c>
      <c r="H377" s="801">
        <v>21740359.879999999</v>
      </c>
      <c r="I377" s="801">
        <v>16725874.499999998</v>
      </c>
      <c r="J377" s="801">
        <v>16725874.499999998</v>
      </c>
      <c r="K377" s="801">
        <v>286242.6099999994</v>
      </c>
      <c r="L377" s="814">
        <v>1.2995313740734757</v>
      </c>
    </row>
    <row r="378" spans="1:12" s="789" customFormat="1" ht="27" customHeight="1" x14ac:dyDescent="0.2">
      <c r="A378" s="786" t="s">
        <v>1691</v>
      </c>
      <c r="B378" s="787"/>
      <c r="C378" s="788"/>
      <c r="D378" s="788"/>
      <c r="E378" s="788"/>
      <c r="F378" s="788"/>
      <c r="G378" s="788"/>
      <c r="H378" s="788"/>
      <c r="I378" s="788"/>
      <c r="J378" s="788"/>
      <c r="K378" s="788"/>
      <c r="L378" s="811">
        <v>1</v>
      </c>
    </row>
    <row r="379" spans="1:12" s="789" customFormat="1" ht="23.25" customHeight="1" x14ac:dyDescent="0.2">
      <c r="A379" s="790">
        <v>1000</v>
      </c>
      <c r="B379" s="791" t="s">
        <v>92</v>
      </c>
      <c r="C379" s="792">
        <v>39333255.340000004</v>
      </c>
      <c r="D379" s="792">
        <v>3484311.26</v>
      </c>
      <c r="E379" s="792">
        <v>209922.21</v>
      </c>
      <c r="F379" s="792">
        <v>42607644.390000001</v>
      </c>
      <c r="G379" s="792">
        <v>42569397.280000001</v>
      </c>
      <c r="H379" s="792">
        <v>42569397.280000001</v>
      </c>
      <c r="I379" s="792">
        <v>40706716.990000002</v>
      </c>
      <c r="J379" s="792">
        <v>40706716.990000002</v>
      </c>
      <c r="K379" s="792">
        <v>38247.109999999404</v>
      </c>
      <c r="L379" s="812">
        <v>8.9765840256064433E-2</v>
      </c>
    </row>
    <row r="380" spans="1:12" s="796" customFormat="1" ht="23.25" customHeight="1" x14ac:dyDescent="0.2">
      <c r="A380" s="797">
        <v>1100</v>
      </c>
      <c r="B380" s="798" t="s">
        <v>1491</v>
      </c>
      <c r="C380" s="795">
        <v>20988186</v>
      </c>
      <c r="D380" s="795">
        <v>334261.13</v>
      </c>
      <c r="E380" s="795">
        <v>18000</v>
      </c>
      <c r="F380" s="795">
        <v>21304447.129999999</v>
      </c>
      <c r="G380" s="795">
        <v>21304447.129999999</v>
      </c>
      <c r="H380" s="795">
        <v>21304447.129999999</v>
      </c>
      <c r="I380" s="795">
        <v>21138403.960000001</v>
      </c>
      <c r="J380" s="795">
        <v>21138403.960000001</v>
      </c>
      <c r="K380" s="795">
        <v>0</v>
      </c>
      <c r="L380" s="813">
        <v>0</v>
      </c>
    </row>
    <row r="381" spans="1:12" s="796" customFormat="1" ht="23.25" customHeight="1" x14ac:dyDescent="0.2">
      <c r="A381" s="797">
        <v>113</v>
      </c>
      <c r="B381" s="798" t="s">
        <v>283</v>
      </c>
      <c r="C381" s="795">
        <v>20988186</v>
      </c>
      <c r="D381" s="795">
        <v>334261.13</v>
      </c>
      <c r="E381" s="795">
        <v>18000</v>
      </c>
      <c r="F381" s="795">
        <v>21304447.129999999</v>
      </c>
      <c r="G381" s="795">
        <v>21304447.129999999</v>
      </c>
      <c r="H381" s="795">
        <v>21304447.129999999</v>
      </c>
      <c r="I381" s="795">
        <v>21138403.960000001</v>
      </c>
      <c r="J381" s="795">
        <v>21138403.960000001</v>
      </c>
      <c r="K381" s="795">
        <v>0</v>
      </c>
      <c r="L381" s="813">
        <v>0</v>
      </c>
    </row>
    <row r="382" spans="1:12" s="796" customFormat="1" ht="23.25" customHeight="1" x14ac:dyDescent="0.2">
      <c r="A382" s="797">
        <v>11301</v>
      </c>
      <c r="B382" s="798" t="s">
        <v>247</v>
      </c>
      <c r="C382" s="795">
        <v>20610186</v>
      </c>
      <c r="D382" s="795">
        <v>334261.13</v>
      </c>
      <c r="E382" s="795">
        <v>0</v>
      </c>
      <c r="F382" s="795">
        <v>20944447.129999999</v>
      </c>
      <c r="G382" s="795">
        <v>20944447.129999999</v>
      </c>
      <c r="H382" s="795">
        <v>20944447.129999999</v>
      </c>
      <c r="I382" s="795">
        <v>20808403.960000001</v>
      </c>
      <c r="J382" s="795">
        <v>20808403.960000001</v>
      </c>
      <c r="K382" s="795">
        <v>0</v>
      </c>
      <c r="L382" s="813">
        <v>0</v>
      </c>
    </row>
    <row r="383" spans="1:12" s="796" customFormat="1" ht="23.25" customHeight="1" x14ac:dyDescent="0.2">
      <c r="A383" s="797">
        <v>11303</v>
      </c>
      <c r="B383" s="798" t="s">
        <v>248</v>
      </c>
      <c r="C383" s="795">
        <v>378000</v>
      </c>
      <c r="D383" s="795">
        <v>0</v>
      </c>
      <c r="E383" s="795">
        <v>18000</v>
      </c>
      <c r="F383" s="795">
        <v>360000</v>
      </c>
      <c r="G383" s="795">
        <v>360000</v>
      </c>
      <c r="H383" s="795">
        <v>360000</v>
      </c>
      <c r="I383" s="795">
        <v>330000</v>
      </c>
      <c r="J383" s="795">
        <v>330000</v>
      </c>
      <c r="K383" s="795">
        <v>0</v>
      </c>
      <c r="L383" s="813">
        <v>0</v>
      </c>
    </row>
    <row r="384" spans="1:12" s="796" customFormat="1" ht="23.25" customHeight="1" x14ac:dyDescent="0.2">
      <c r="A384" s="797">
        <v>1200</v>
      </c>
      <c r="B384" s="798" t="s">
        <v>1492</v>
      </c>
      <c r="C384" s="795">
        <v>2969627.8</v>
      </c>
      <c r="D384" s="795">
        <v>1781866.69</v>
      </c>
      <c r="E384" s="795">
        <v>62889.21</v>
      </c>
      <c r="F384" s="795">
        <v>4688605.2799999993</v>
      </c>
      <c r="G384" s="795">
        <v>4650358.17</v>
      </c>
      <c r="H384" s="795">
        <v>4650358.17</v>
      </c>
      <c r="I384" s="795">
        <v>4422430.9400000004</v>
      </c>
      <c r="J384" s="795">
        <v>4422430.9400000004</v>
      </c>
      <c r="K384" s="795">
        <v>38247.109999999404</v>
      </c>
      <c r="L384" s="813">
        <v>0.8157459994158307</v>
      </c>
    </row>
    <row r="385" spans="1:12" s="796" customFormat="1" ht="23.25" customHeight="1" x14ac:dyDescent="0.2">
      <c r="A385" s="797">
        <v>121</v>
      </c>
      <c r="B385" s="798" t="s">
        <v>284</v>
      </c>
      <c r="C385" s="795">
        <v>368506.8</v>
      </c>
      <c r="D385" s="795">
        <v>0</v>
      </c>
      <c r="E385" s="795">
        <v>62889.21</v>
      </c>
      <c r="F385" s="795">
        <v>305617.58999999997</v>
      </c>
      <c r="G385" s="795">
        <v>267370.48</v>
      </c>
      <c r="H385" s="795">
        <v>267370.48</v>
      </c>
      <c r="I385" s="795">
        <v>238681.73</v>
      </c>
      <c r="J385" s="795">
        <v>238681.73</v>
      </c>
      <c r="K385" s="795">
        <v>38247.109999999986</v>
      </c>
      <c r="L385" s="813">
        <v>12.514695243817606</v>
      </c>
    </row>
    <row r="386" spans="1:12" s="796" customFormat="1" ht="23.25" customHeight="1" x14ac:dyDescent="0.2">
      <c r="A386" s="797">
        <v>12102</v>
      </c>
      <c r="B386" s="798" t="s">
        <v>1493</v>
      </c>
      <c r="C386" s="795">
        <v>368506.8</v>
      </c>
      <c r="D386" s="795">
        <v>0</v>
      </c>
      <c r="E386" s="795">
        <v>62889.21</v>
      </c>
      <c r="F386" s="795">
        <v>305617.58999999997</v>
      </c>
      <c r="G386" s="795">
        <v>267370.48</v>
      </c>
      <c r="H386" s="795">
        <v>267370.48</v>
      </c>
      <c r="I386" s="795">
        <v>238681.73</v>
      </c>
      <c r="J386" s="795">
        <v>238681.73</v>
      </c>
      <c r="K386" s="795">
        <v>38247.109999999986</v>
      </c>
      <c r="L386" s="813">
        <v>12.514695243817606</v>
      </c>
    </row>
    <row r="387" spans="1:12" s="796" customFormat="1" ht="23.25" customHeight="1" x14ac:dyDescent="0.2">
      <c r="A387" s="797">
        <v>122</v>
      </c>
      <c r="B387" s="798" t="s">
        <v>285</v>
      </c>
      <c r="C387" s="795">
        <v>2601121</v>
      </c>
      <c r="D387" s="795">
        <v>1781866.69</v>
      </c>
      <c r="E387" s="795">
        <v>0</v>
      </c>
      <c r="F387" s="795">
        <v>4382987.6899999995</v>
      </c>
      <c r="G387" s="795">
        <v>4382987.6900000004</v>
      </c>
      <c r="H387" s="795">
        <v>4382987.6900000004</v>
      </c>
      <c r="I387" s="795">
        <v>4183749.21</v>
      </c>
      <c r="J387" s="795">
        <v>4183749.21</v>
      </c>
      <c r="K387" s="795">
        <v>0</v>
      </c>
      <c r="L387" s="813">
        <v>0</v>
      </c>
    </row>
    <row r="388" spans="1:12" s="796" customFormat="1" ht="23.25" customHeight="1" x14ac:dyDescent="0.2">
      <c r="A388" s="797">
        <v>12201</v>
      </c>
      <c r="B388" s="798" t="s">
        <v>1494</v>
      </c>
      <c r="C388" s="795">
        <v>2601121</v>
      </c>
      <c r="D388" s="795">
        <v>1781866.69</v>
      </c>
      <c r="E388" s="795">
        <v>0</v>
      </c>
      <c r="F388" s="795">
        <v>4382987.6899999995</v>
      </c>
      <c r="G388" s="795">
        <v>4382987.6900000004</v>
      </c>
      <c r="H388" s="795">
        <v>4382987.6900000004</v>
      </c>
      <c r="I388" s="795">
        <v>4183749.21</v>
      </c>
      <c r="J388" s="795">
        <v>4183749.21</v>
      </c>
      <c r="K388" s="795">
        <v>0</v>
      </c>
      <c r="L388" s="813">
        <v>0</v>
      </c>
    </row>
    <row r="389" spans="1:12" s="796" customFormat="1" ht="23.25" customHeight="1" x14ac:dyDescent="0.2">
      <c r="A389" s="797">
        <v>1300</v>
      </c>
      <c r="B389" s="798" t="s">
        <v>1495</v>
      </c>
      <c r="C389" s="795">
        <v>6863242.1600000001</v>
      </c>
      <c r="D389" s="795">
        <v>1362463.3900000001</v>
      </c>
      <c r="E389" s="795">
        <v>122740.46</v>
      </c>
      <c r="F389" s="795">
        <v>8102965.0899999999</v>
      </c>
      <c r="G389" s="795">
        <v>8102965.0899999999</v>
      </c>
      <c r="H389" s="795">
        <v>8102965.0899999999</v>
      </c>
      <c r="I389" s="795">
        <v>6677476.8000000007</v>
      </c>
      <c r="J389" s="795">
        <v>6677476.8000000007</v>
      </c>
      <c r="K389" s="795">
        <v>0</v>
      </c>
      <c r="L389" s="813">
        <v>0</v>
      </c>
    </row>
    <row r="390" spans="1:12" s="796" customFormat="1" ht="23.25" customHeight="1" x14ac:dyDescent="0.2">
      <c r="A390" s="797">
        <v>131</v>
      </c>
      <c r="B390" s="798" t="s">
        <v>1496</v>
      </c>
      <c r="C390" s="795">
        <v>1929890</v>
      </c>
      <c r="D390" s="795">
        <v>0</v>
      </c>
      <c r="E390" s="795">
        <v>122740.46</v>
      </c>
      <c r="F390" s="795">
        <v>1807149.54</v>
      </c>
      <c r="G390" s="795">
        <v>1807149.54</v>
      </c>
      <c r="H390" s="795">
        <v>1807149.54</v>
      </c>
      <c r="I390" s="795">
        <v>1807149.54</v>
      </c>
      <c r="J390" s="795">
        <v>1807149.54</v>
      </c>
      <c r="K390" s="795">
        <v>0</v>
      </c>
      <c r="L390" s="813">
        <v>0</v>
      </c>
    </row>
    <row r="391" spans="1:12" s="796" customFormat="1" ht="23.25" customHeight="1" x14ac:dyDescent="0.2">
      <c r="A391" s="797">
        <v>13101</v>
      </c>
      <c r="B391" s="798" t="s">
        <v>1497</v>
      </c>
      <c r="C391" s="795">
        <v>1929890</v>
      </c>
      <c r="D391" s="795">
        <v>0</v>
      </c>
      <c r="E391" s="795">
        <v>122740.46</v>
      </c>
      <c r="F391" s="795">
        <v>1807149.54</v>
      </c>
      <c r="G391" s="795">
        <v>1807149.54</v>
      </c>
      <c r="H391" s="795">
        <v>1807149.54</v>
      </c>
      <c r="I391" s="795">
        <v>1807149.54</v>
      </c>
      <c r="J391" s="795">
        <v>1807149.54</v>
      </c>
      <c r="K391" s="795">
        <v>0</v>
      </c>
      <c r="L391" s="813">
        <v>0</v>
      </c>
    </row>
    <row r="392" spans="1:12" s="796" customFormat="1" ht="23.25" customHeight="1" x14ac:dyDescent="0.2">
      <c r="A392" s="797">
        <v>132</v>
      </c>
      <c r="B392" s="798" t="s">
        <v>1498</v>
      </c>
      <c r="C392" s="795">
        <v>4011508.16</v>
      </c>
      <c r="D392" s="795">
        <v>608598.16</v>
      </c>
      <c r="E392" s="795">
        <v>0</v>
      </c>
      <c r="F392" s="795">
        <v>4620106.32</v>
      </c>
      <c r="G392" s="795">
        <v>4620106.32</v>
      </c>
      <c r="H392" s="795">
        <v>4620106.32</v>
      </c>
      <c r="I392" s="795">
        <v>3197344.0300000003</v>
      </c>
      <c r="J392" s="795">
        <v>3197344.0300000003</v>
      </c>
      <c r="K392" s="795">
        <v>0</v>
      </c>
      <c r="L392" s="813">
        <v>0</v>
      </c>
    </row>
    <row r="393" spans="1:12" s="796" customFormat="1" ht="23.25" customHeight="1" x14ac:dyDescent="0.2">
      <c r="A393" s="797">
        <v>13201</v>
      </c>
      <c r="B393" s="798" t="s">
        <v>1499</v>
      </c>
      <c r="C393" s="795">
        <v>541643.16</v>
      </c>
      <c r="D393" s="795">
        <v>144698.71</v>
      </c>
      <c r="E393" s="795">
        <v>0</v>
      </c>
      <c r="F393" s="795">
        <v>686341.87</v>
      </c>
      <c r="G393" s="795">
        <v>686341.87</v>
      </c>
      <c r="H393" s="795">
        <v>686341.87</v>
      </c>
      <c r="I393" s="795">
        <v>686341.87</v>
      </c>
      <c r="J393" s="795">
        <v>686341.87</v>
      </c>
      <c r="K393" s="795">
        <v>0</v>
      </c>
      <c r="L393" s="813">
        <v>0</v>
      </c>
    </row>
    <row r="394" spans="1:12" s="796" customFormat="1" ht="23.25" customHeight="1" x14ac:dyDescent="0.2">
      <c r="A394" s="797">
        <v>13202</v>
      </c>
      <c r="B394" s="798" t="s">
        <v>1500</v>
      </c>
      <c r="C394" s="795">
        <v>3469865</v>
      </c>
      <c r="D394" s="795">
        <v>463899.45</v>
      </c>
      <c r="E394" s="795">
        <v>0</v>
      </c>
      <c r="F394" s="795">
        <v>3933764.45</v>
      </c>
      <c r="G394" s="795">
        <v>3933764.45</v>
      </c>
      <c r="H394" s="795">
        <v>3933764.45</v>
      </c>
      <c r="I394" s="795">
        <v>2511002.16</v>
      </c>
      <c r="J394" s="795">
        <v>2511002.16</v>
      </c>
      <c r="K394" s="795">
        <v>0</v>
      </c>
      <c r="L394" s="813">
        <v>0</v>
      </c>
    </row>
    <row r="395" spans="1:12" s="796" customFormat="1" ht="23.25" customHeight="1" x14ac:dyDescent="0.2">
      <c r="A395" s="797">
        <v>133</v>
      </c>
      <c r="B395" s="798" t="s">
        <v>286</v>
      </c>
      <c r="C395" s="795">
        <v>343000</v>
      </c>
      <c r="D395" s="795">
        <v>161880.13</v>
      </c>
      <c r="E395" s="795">
        <v>0</v>
      </c>
      <c r="F395" s="795">
        <v>504880.13</v>
      </c>
      <c r="G395" s="795">
        <v>504880.13</v>
      </c>
      <c r="H395" s="795">
        <v>504880.13</v>
      </c>
      <c r="I395" s="795">
        <v>504880.13</v>
      </c>
      <c r="J395" s="795">
        <v>504880.13</v>
      </c>
      <c r="K395" s="795">
        <v>0</v>
      </c>
      <c r="L395" s="813">
        <v>0</v>
      </c>
    </row>
    <row r="396" spans="1:12" s="796" customFormat="1" ht="23.25" customHeight="1" x14ac:dyDescent="0.2">
      <c r="A396" s="797">
        <v>13301</v>
      </c>
      <c r="B396" s="798" t="s">
        <v>1501</v>
      </c>
      <c r="C396" s="795">
        <v>343000</v>
      </c>
      <c r="D396" s="795">
        <v>161880.13</v>
      </c>
      <c r="E396" s="795">
        <v>0</v>
      </c>
      <c r="F396" s="795">
        <v>504880.13</v>
      </c>
      <c r="G396" s="795">
        <v>504880.13</v>
      </c>
      <c r="H396" s="795">
        <v>504880.13</v>
      </c>
      <c r="I396" s="795">
        <v>504880.13</v>
      </c>
      <c r="J396" s="795">
        <v>504880.13</v>
      </c>
      <c r="K396" s="795">
        <v>0</v>
      </c>
      <c r="L396" s="813">
        <v>0</v>
      </c>
    </row>
    <row r="397" spans="1:12" s="796" customFormat="1" ht="23.25" customHeight="1" x14ac:dyDescent="0.2">
      <c r="A397" s="797">
        <v>134</v>
      </c>
      <c r="B397" s="798" t="s">
        <v>296</v>
      </c>
      <c r="C397" s="795">
        <v>578844</v>
      </c>
      <c r="D397" s="795">
        <v>591985.1</v>
      </c>
      <c r="E397" s="795">
        <v>0</v>
      </c>
      <c r="F397" s="795">
        <v>1170829.1000000001</v>
      </c>
      <c r="G397" s="795">
        <v>1170829.1000000001</v>
      </c>
      <c r="H397" s="795">
        <v>1170829.1000000001</v>
      </c>
      <c r="I397" s="795">
        <v>1168103.1000000001</v>
      </c>
      <c r="J397" s="795">
        <v>1168103.1000000001</v>
      </c>
      <c r="K397" s="795">
        <v>0</v>
      </c>
      <c r="L397" s="813">
        <v>0</v>
      </c>
    </row>
    <row r="398" spans="1:12" s="796" customFormat="1" ht="23.25" customHeight="1" x14ac:dyDescent="0.2">
      <c r="A398" s="797">
        <v>13403</v>
      </c>
      <c r="B398" s="798" t="s">
        <v>1502</v>
      </c>
      <c r="C398" s="795">
        <v>578844</v>
      </c>
      <c r="D398" s="795">
        <v>582011</v>
      </c>
      <c r="E398" s="795">
        <v>0</v>
      </c>
      <c r="F398" s="795">
        <v>1160855</v>
      </c>
      <c r="G398" s="795">
        <v>1160855</v>
      </c>
      <c r="H398" s="795">
        <v>1160855</v>
      </c>
      <c r="I398" s="795">
        <v>1157519</v>
      </c>
      <c r="J398" s="795">
        <v>1157519</v>
      </c>
      <c r="K398" s="795">
        <v>0</v>
      </c>
      <c r="L398" s="813">
        <v>0</v>
      </c>
    </row>
    <row r="399" spans="1:12" s="796" customFormat="1" ht="23.25" customHeight="1" x14ac:dyDescent="0.2">
      <c r="A399" s="797">
        <v>13404</v>
      </c>
      <c r="B399" s="798" t="s">
        <v>1503</v>
      </c>
      <c r="C399" s="795">
        <v>0</v>
      </c>
      <c r="D399" s="795">
        <v>9974.1</v>
      </c>
      <c r="E399" s="795">
        <v>0</v>
      </c>
      <c r="F399" s="795">
        <v>9974.1</v>
      </c>
      <c r="G399" s="795">
        <v>9974.1</v>
      </c>
      <c r="H399" s="795">
        <v>9974.1</v>
      </c>
      <c r="I399" s="795">
        <v>10584.1</v>
      </c>
      <c r="J399" s="795">
        <v>10584.1</v>
      </c>
      <c r="K399" s="795">
        <v>0</v>
      </c>
      <c r="L399" s="813">
        <v>0</v>
      </c>
    </row>
    <row r="400" spans="1:12" s="796" customFormat="1" ht="23.25" customHeight="1" x14ac:dyDescent="0.2">
      <c r="A400" s="797">
        <v>1400</v>
      </c>
      <c r="B400" s="798" t="s">
        <v>1504</v>
      </c>
      <c r="C400" s="795">
        <v>8402175</v>
      </c>
      <c r="D400" s="795">
        <v>5720.05</v>
      </c>
      <c r="E400" s="795">
        <v>0</v>
      </c>
      <c r="F400" s="795">
        <v>8407895.0500000007</v>
      </c>
      <c r="G400" s="795">
        <v>8407895.0500000007</v>
      </c>
      <c r="H400" s="795">
        <v>8407895.0500000007</v>
      </c>
      <c r="I400" s="795">
        <v>8407895.0500000007</v>
      </c>
      <c r="J400" s="795">
        <v>8407895.0500000007</v>
      </c>
      <c r="K400" s="795">
        <v>0</v>
      </c>
      <c r="L400" s="813">
        <v>0</v>
      </c>
    </row>
    <row r="401" spans="1:12" s="796" customFormat="1" ht="23.25" customHeight="1" x14ac:dyDescent="0.2">
      <c r="A401" s="797">
        <v>141</v>
      </c>
      <c r="B401" s="798" t="s">
        <v>112</v>
      </c>
      <c r="C401" s="795">
        <v>8367175</v>
      </c>
      <c r="D401" s="795">
        <v>0</v>
      </c>
      <c r="E401" s="795">
        <v>0</v>
      </c>
      <c r="F401" s="795">
        <v>8367175</v>
      </c>
      <c r="G401" s="795">
        <v>8367175</v>
      </c>
      <c r="H401" s="795">
        <v>8367175</v>
      </c>
      <c r="I401" s="795">
        <v>8367175</v>
      </c>
      <c r="J401" s="795">
        <v>8367175</v>
      </c>
      <c r="K401" s="795">
        <v>0</v>
      </c>
      <c r="L401" s="813">
        <v>0</v>
      </c>
    </row>
    <row r="402" spans="1:12" s="796" customFormat="1" ht="23.25" customHeight="1" x14ac:dyDescent="0.2">
      <c r="A402" s="797">
        <v>14101</v>
      </c>
      <c r="B402" s="798" t="s">
        <v>1505</v>
      </c>
      <c r="C402" s="795">
        <v>8367175</v>
      </c>
      <c r="D402" s="795">
        <v>0</v>
      </c>
      <c r="E402" s="795">
        <v>0</v>
      </c>
      <c r="F402" s="795">
        <v>8367175</v>
      </c>
      <c r="G402" s="795">
        <v>8367175</v>
      </c>
      <c r="H402" s="795">
        <v>8367175</v>
      </c>
      <c r="I402" s="795">
        <v>8367175</v>
      </c>
      <c r="J402" s="795">
        <v>8367175</v>
      </c>
      <c r="K402" s="795">
        <v>0</v>
      </c>
      <c r="L402" s="813">
        <v>0</v>
      </c>
    </row>
    <row r="403" spans="1:12" s="796" customFormat="1" ht="23.25" customHeight="1" x14ac:dyDescent="0.2">
      <c r="A403" s="797">
        <v>144</v>
      </c>
      <c r="B403" s="798" t="s">
        <v>1031</v>
      </c>
      <c r="C403" s="795">
        <v>35000</v>
      </c>
      <c r="D403" s="795">
        <v>5720.05</v>
      </c>
      <c r="E403" s="795">
        <v>0</v>
      </c>
      <c r="F403" s="795">
        <v>40720.050000000003</v>
      </c>
      <c r="G403" s="795">
        <v>40720.050000000003</v>
      </c>
      <c r="H403" s="795">
        <v>40720.050000000003</v>
      </c>
      <c r="I403" s="795">
        <v>40720.050000000003</v>
      </c>
      <c r="J403" s="795">
        <v>40720.050000000003</v>
      </c>
      <c r="K403" s="795">
        <v>0</v>
      </c>
      <c r="L403" s="813">
        <v>0</v>
      </c>
    </row>
    <row r="404" spans="1:12" s="796" customFormat="1" ht="23.25" customHeight="1" x14ac:dyDescent="0.2">
      <c r="A404" s="797">
        <v>14403</v>
      </c>
      <c r="B404" s="798" t="s">
        <v>1506</v>
      </c>
      <c r="C404" s="795">
        <v>35000</v>
      </c>
      <c r="D404" s="795">
        <v>5720.05</v>
      </c>
      <c r="E404" s="795">
        <v>0</v>
      </c>
      <c r="F404" s="795">
        <v>40720.050000000003</v>
      </c>
      <c r="G404" s="795">
        <v>40720.050000000003</v>
      </c>
      <c r="H404" s="795">
        <v>40720.050000000003</v>
      </c>
      <c r="I404" s="795">
        <v>40720.050000000003</v>
      </c>
      <c r="J404" s="795">
        <v>40720.050000000003</v>
      </c>
      <c r="K404" s="795">
        <v>0</v>
      </c>
      <c r="L404" s="813">
        <v>0</v>
      </c>
    </row>
    <row r="405" spans="1:12" s="796" customFormat="1" ht="23.25" customHeight="1" x14ac:dyDescent="0.2">
      <c r="A405" s="797">
        <v>1500</v>
      </c>
      <c r="B405" s="798" t="s">
        <v>1507</v>
      </c>
      <c r="C405" s="795">
        <v>110024.37999999999</v>
      </c>
      <c r="D405" s="795">
        <v>7.1054273576010003E-15</v>
      </c>
      <c r="E405" s="795">
        <v>6292.54</v>
      </c>
      <c r="F405" s="795">
        <v>103731.84</v>
      </c>
      <c r="G405" s="795">
        <v>103731.84</v>
      </c>
      <c r="H405" s="795">
        <v>103731.84</v>
      </c>
      <c r="I405" s="795">
        <v>60510.239999999998</v>
      </c>
      <c r="J405" s="795">
        <v>60510.239999999998</v>
      </c>
      <c r="K405" s="795">
        <v>0</v>
      </c>
      <c r="L405" s="813">
        <v>0</v>
      </c>
    </row>
    <row r="406" spans="1:12" s="796" customFormat="1" ht="23.25" customHeight="1" x14ac:dyDescent="0.2">
      <c r="A406" s="797">
        <v>154</v>
      </c>
      <c r="B406" s="798" t="s">
        <v>288</v>
      </c>
      <c r="C406" s="795">
        <v>110024.37999999999</v>
      </c>
      <c r="D406" s="795">
        <v>7.1054273576010003E-15</v>
      </c>
      <c r="E406" s="795">
        <v>6292.54</v>
      </c>
      <c r="F406" s="795">
        <v>103731.84</v>
      </c>
      <c r="G406" s="795">
        <v>103731.84</v>
      </c>
      <c r="H406" s="795">
        <v>103731.84</v>
      </c>
      <c r="I406" s="795">
        <v>60510.239999999998</v>
      </c>
      <c r="J406" s="795">
        <v>60510.239999999998</v>
      </c>
      <c r="K406" s="795">
        <v>0</v>
      </c>
      <c r="L406" s="813">
        <v>0</v>
      </c>
    </row>
    <row r="407" spans="1:12" s="796" customFormat="1" ht="23.25" customHeight="1" x14ac:dyDescent="0.2">
      <c r="A407" s="797">
        <v>15409</v>
      </c>
      <c r="B407" s="798" t="s">
        <v>270</v>
      </c>
      <c r="C407" s="795">
        <v>103731.84</v>
      </c>
      <c r="D407" s="795">
        <v>7.1054273576010003E-15</v>
      </c>
      <c r="E407" s="795">
        <v>0</v>
      </c>
      <c r="F407" s="795">
        <v>103731.84</v>
      </c>
      <c r="G407" s="795">
        <v>103731.84</v>
      </c>
      <c r="H407" s="795">
        <v>103731.84</v>
      </c>
      <c r="I407" s="795">
        <v>60510.239999999998</v>
      </c>
      <c r="J407" s="795">
        <v>60510.239999999998</v>
      </c>
      <c r="K407" s="795">
        <v>0</v>
      </c>
      <c r="L407" s="813">
        <v>0</v>
      </c>
    </row>
    <row r="408" spans="1:12" s="796" customFormat="1" ht="23.25" customHeight="1" x14ac:dyDescent="0.2">
      <c r="A408" s="797">
        <v>15416</v>
      </c>
      <c r="B408" s="798" t="s">
        <v>1508</v>
      </c>
      <c r="C408" s="795">
        <v>6292.54</v>
      </c>
      <c r="D408" s="795">
        <v>0</v>
      </c>
      <c r="E408" s="795">
        <v>6292.54</v>
      </c>
      <c r="F408" s="795">
        <v>0</v>
      </c>
      <c r="G408" s="795">
        <v>0</v>
      </c>
      <c r="H408" s="795">
        <v>0</v>
      </c>
      <c r="I408" s="795">
        <v>0</v>
      </c>
      <c r="J408" s="795">
        <v>0</v>
      </c>
      <c r="K408" s="795">
        <v>0</v>
      </c>
      <c r="L408" s="813">
        <v>0</v>
      </c>
    </row>
    <row r="409" spans="1:12" s="789" customFormat="1" ht="23.25" customHeight="1" x14ac:dyDescent="0.2">
      <c r="A409" s="790">
        <v>2000</v>
      </c>
      <c r="B409" s="791" t="s">
        <v>162</v>
      </c>
      <c r="C409" s="792">
        <v>3144843.76</v>
      </c>
      <c r="D409" s="792">
        <v>177147.25</v>
      </c>
      <c r="E409" s="792">
        <v>350266.53999999992</v>
      </c>
      <c r="F409" s="792">
        <v>2971724.47</v>
      </c>
      <c r="G409" s="792">
        <v>2948096.16</v>
      </c>
      <c r="H409" s="792">
        <v>2948096.16</v>
      </c>
      <c r="I409" s="792">
        <v>2573841.5499999998</v>
      </c>
      <c r="J409" s="792">
        <v>2573841.5499999998</v>
      </c>
      <c r="K409" s="792">
        <v>23628.310000000056</v>
      </c>
      <c r="L409" s="812">
        <v>0.7951043321321124</v>
      </c>
    </row>
    <row r="410" spans="1:12" s="796" customFormat="1" ht="23.25" customHeight="1" x14ac:dyDescent="0.2">
      <c r="A410" s="797">
        <v>2100</v>
      </c>
      <c r="B410" s="798" t="s">
        <v>1509</v>
      </c>
      <c r="C410" s="795">
        <v>646200</v>
      </c>
      <c r="D410" s="795">
        <v>0</v>
      </c>
      <c r="E410" s="795">
        <v>172528.97</v>
      </c>
      <c r="F410" s="795">
        <v>473671.03</v>
      </c>
      <c r="G410" s="795">
        <v>473671.03</v>
      </c>
      <c r="H410" s="795">
        <v>473671.03</v>
      </c>
      <c r="I410" s="795">
        <v>386189.14</v>
      </c>
      <c r="J410" s="795">
        <v>386189.14</v>
      </c>
      <c r="K410" s="795">
        <v>0</v>
      </c>
      <c r="L410" s="813">
        <v>0</v>
      </c>
    </row>
    <row r="411" spans="1:12" s="796" customFormat="1" ht="23.25" customHeight="1" x14ac:dyDescent="0.2">
      <c r="A411" s="797">
        <v>211</v>
      </c>
      <c r="B411" s="798" t="s">
        <v>1510</v>
      </c>
      <c r="C411" s="795">
        <v>279900</v>
      </c>
      <c r="D411" s="795">
        <v>0</v>
      </c>
      <c r="E411" s="795">
        <v>67745.72</v>
      </c>
      <c r="F411" s="795">
        <v>212154.28</v>
      </c>
      <c r="G411" s="795">
        <v>212154.28</v>
      </c>
      <c r="H411" s="795">
        <v>212154.28</v>
      </c>
      <c r="I411" s="795">
        <v>188311.86</v>
      </c>
      <c r="J411" s="795">
        <v>188311.86</v>
      </c>
      <c r="K411" s="795">
        <v>0</v>
      </c>
      <c r="L411" s="813">
        <v>0</v>
      </c>
    </row>
    <row r="412" spans="1:12" s="796" customFormat="1" ht="23.25" customHeight="1" x14ac:dyDescent="0.2">
      <c r="A412" s="797">
        <v>21101</v>
      </c>
      <c r="B412" s="798" t="s">
        <v>1511</v>
      </c>
      <c r="C412" s="795">
        <v>279900</v>
      </c>
      <c r="D412" s="795">
        <v>0</v>
      </c>
      <c r="E412" s="795">
        <v>67745.72</v>
      </c>
      <c r="F412" s="795">
        <v>212154.28</v>
      </c>
      <c r="G412" s="795">
        <v>212154.28</v>
      </c>
      <c r="H412" s="795">
        <v>212154.28</v>
      </c>
      <c r="I412" s="795">
        <v>188311.86</v>
      </c>
      <c r="J412" s="795">
        <v>188311.86</v>
      </c>
      <c r="K412" s="795">
        <v>0</v>
      </c>
      <c r="L412" s="813">
        <v>0</v>
      </c>
    </row>
    <row r="413" spans="1:12" s="796" customFormat="1" ht="23.25" customHeight="1" x14ac:dyDescent="0.2">
      <c r="A413" s="797">
        <v>212</v>
      </c>
      <c r="B413" s="798" t="s">
        <v>1512</v>
      </c>
      <c r="C413" s="795">
        <v>215600</v>
      </c>
      <c r="D413" s="795">
        <v>0</v>
      </c>
      <c r="E413" s="795">
        <v>54827.22</v>
      </c>
      <c r="F413" s="795">
        <v>160772.78</v>
      </c>
      <c r="G413" s="795">
        <v>160772.78</v>
      </c>
      <c r="H413" s="795">
        <v>160772.78</v>
      </c>
      <c r="I413" s="795">
        <v>115959.87</v>
      </c>
      <c r="J413" s="795">
        <v>115959.87</v>
      </c>
      <c r="K413" s="795">
        <v>0</v>
      </c>
      <c r="L413" s="813">
        <v>0</v>
      </c>
    </row>
    <row r="414" spans="1:12" s="796" customFormat="1" ht="23.25" customHeight="1" x14ac:dyDescent="0.2">
      <c r="A414" s="797">
        <v>21201</v>
      </c>
      <c r="B414" s="798" t="s">
        <v>1513</v>
      </c>
      <c r="C414" s="795">
        <v>215600</v>
      </c>
      <c r="D414" s="795">
        <v>0</v>
      </c>
      <c r="E414" s="795">
        <v>54827.22</v>
      </c>
      <c r="F414" s="795">
        <v>160772.78</v>
      </c>
      <c r="G414" s="795">
        <v>160772.78</v>
      </c>
      <c r="H414" s="795">
        <v>160772.78</v>
      </c>
      <c r="I414" s="795">
        <v>115959.87</v>
      </c>
      <c r="J414" s="795">
        <v>115959.87</v>
      </c>
      <c r="K414" s="795">
        <v>0</v>
      </c>
      <c r="L414" s="813">
        <v>0</v>
      </c>
    </row>
    <row r="415" spans="1:12" s="796" customFormat="1" ht="23.25" customHeight="1" x14ac:dyDescent="0.2">
      <c r="A415" s="797">
        <v>215</v>
      </c>
      <c r="B415" s="798" t="s">
        <v>1514</v>
      </c>
      <c r="C415" s="795">
        <v>10000</v>
      </c>
      <c r="D415" s="795">
        <v>0</v>
      </c>
      <c r="E415" s="795">
        <v>10000</v>
      </c>
      <c r="F415" s="795">
        <v>0</v>
      </c>
      <c r="G415" s="795">
        <v>0</v>
      </c>
      <c r="H415" s="795">
        <v>0</v>
      </c>
      <c r="I415" s="795">
        <v>0</v>
      </c>
      <c r="J415" s="795">
        <v>0</v>
      </c>
      <c r="K415" s="795">
        <v>0</v>
      </c>
      <c r="L415" s="813">
        <v>0</v>
      </c>
    </row>
    <row r="416" spans="1:12" s="796" customFormat="1" ht="23.25" customHeight="1" x14ac:dyDescent="0.2">
      <c r="A416" s="797">
        <v>21501</v>
      </c>
      <c r="B416" s="798" t="s">
        <v>1515</v>
      </c>
      <c r="C416" s="795">
        <v>10000</v>
      </c>
      <c r="D416" s="795">
        <v>0</v>
      </c>
      <c r="E416" s="795">
        <v>10000</v>
      </c>
      <c r="F416" s="795">
        <v>0</v>
      </c>
      <c r="G416" s="795">
        <v>0</v>
      </c>
      <c r="H416" s="795">
        <v>0</v>
      </c>
      <c r="I416" s="795">
        <v>0</v>
      </c>
      <c r="J416" s="795">
        <v>0</v>
      </c>
      <c r="K416" s="795">
        <v>0</v>
      </c>
      <c r="L416" s="813">
        <v>0</v>
      </c>
    </row>
    <row r="417" spans="1:12" s="796" customFormat="1" ht="23.25" customHeight="1" x14ac:dyDescent="0.2">
      <c r="A417" s="797">
        <v>216</v>
      </c>
      <c r="B417" s="798" t="s">
        <v>289</v>
      </c>
      <c r="C417" s="795">
        <v>134500</v>
      </c>
      <c r="D417" s="795">
        <v>0</v>
      </c>
      <c r="E417" s="795">
        <v>33756.03</v>
      </c>
      <c r="F417" s="795">
        <v>100743.97</v>
      </c>
      <c r="G417" s="795">
        <v>100743.97</v>
      </c>
      <c r="H417" s="795">
        <v>100743.97</v>
      </c>
      <c r="I417" s="795">
        <v>81917.41</v>
      </c>
      <c r="J417" s="795">
        <v>81917.41</v>
      </c>
      <c r="K417" s="795">
        <v>0</v>
      </c>
      <c r="L417" s="813">
        <v>0</v>
      </c>
    </row>
    <row r="418" spans="1:12" s="796" customFormat="1" ht="23.25" customHeight="1" x14ac:dyDescent="0.2">
      <c r="A418" s="797">
        <v>21601</v>
      </c>
      <c r="B418" s="798" t="s">
        <v>115</v>
      </c>
      <c r="C418" s="795">
        <v>134500</v>
      </c>
      <c r="D418" s="795">
        <v>0</v>
      </c>
      <c r="E418" s="795">
        <v>33756.03</v>
      </c>
      <c r="F418" s="795">
        <v>100743.97</v>
      </c>
      <c r="G418" s="795">
        <v>100743.97</v>
      </c>
      <c r="H418" s="795">
        <v>100743.97</v>
      </c>
      <c r="I418" s="795">
        <v>81917.41</v>
      </c>
      <c r="J418" s="795">
        <v>81917.41</v>
      </c>
      <c r="K418" s="795">
        <v>0</v>
      </c>
      <c r="L418" s="813">
        <v>0</v>
      </c>
    </row>
    <row r="419" spans="1:12" s="796" customFormat="1" ht="23.25" customHeight="1" x14ac:dyDescent="0.2">
      <c r="A419" s="797">
        <v>217</v>
      </c>
      <c r="B419" s="798" t="s">
        <v>1032</v>
      </c>
      <c r="C419" s="795">
        <v>6200</v>
      </c>
      <c r="D419" s="795">
        <v>0</v>
      </c>
      <c r="E419" s="795">
        <v>6200</v>
      </c>
      <c r="F419" s="795">
        <v>0</v>
      </c>
      <c r="G419" s="795">
        <v>0</v>
      </c>
      <c r="H419" s="795">
        <v>0</v>
      </c>
      <c r="I419" s="795">
        <v>0</v>
      </c>
      <c r="J419" s="795">
        <v>0</v>
      </c>
      <c r="K419" s="795">
        <v>0</v>
      </c>
      <c r="L419" s="813">
        <v>0</v>
      </c>
    </row>
    <row r="420" spans="1:12" s="796" customFormat="1" ht="23.25" customHeight="1" x14ac:dyDescent="0.2">
      <c r="A420" s="797">
        <v>21701</v>
      </c>
      <c r="B420" s="798" t="s">
        <v>1033</v>
      </c>
      <c r="C420" s="795">
        <v>6200</v>
      </c>
      <c r="D420" s="795">
        <v>0</v>
      </c>
      <c r="E420" s="795">
        <v>6200</v>
      </c>
      <c r="F420" s="795">
        <v>0</v>
      </c>
      <c r="G420" s="795">
        <v>0</v>
      </c>
      <c r="H420" s="795">
        <v>0</v>
      </c>
      <c r="I420" s="795">
        <v>0</v>
      </c>
      <c r="J420" s="795">
        <v>0</v>
      </c>
      <c r="K420" s="795">
        <v>0</v>
      </c>
      <c r="L420" s="813">
        <v>0</v>
      </c>
    </row>
    <row r="421" spans="1:12" s="796" customFormat="1" ht="23.25" customHeight="1" x14ac:dyDescent="0.2">
      <c r="A421" s="797">
        <v>2200</v>
      </c>
      <c r="B421" s="798" t="s">
        <v>1516</v>
      </c>
      <c r="C421" s="795">
        <v>172300</v>
      </c>
      <c r="D421" s="795">
        <v>59344.7</v>
      </c>
      <c r="E421" s="795">
        <v>3524.2</v>
      </c>
      <c r="F421" s="795">
        <v>228120.49999999997</v>
      </c>
      <c r="G421" s="795">
        <v>227302.49999999997</v>
      </c>
      <c r="H421" s="795">
        <v>227302.49999999997</v>
      </c>
      <c r="I421" s="795">
        <v>160755.69</v>
      </c>
      <c r="J421" s="795">
        <v>160755.69</v>
      </c>
      <c r="K421" s="795">
        <v>818</v>
      </c>
      <c r="L421" s="813">
        <v>0.35858241587231315</v>
      </c>
    </row>
    <row r="422" spans="1:12" s="796" customFormat="1" ht="23.25" customHeight="1" x14ac:dyDescent="0.2">
      <c r="A422" s="797">
        <v>221</v>
      </c>
      <c r="B422" s="798" t="s">
        <v>1517</v>
      </c>
      <c r="C422" s="795">
        <v>168100</v>
      </c>
      <c r="D422" s="795">
        <v>59344.7</v>
      </c>
      <c r="E422" s="795">
        <v>0</v>
      </c>
      <c r="F422" s="795">
        <v>227444.69999999998</v>
      </c>
      <c r="G422" s="795">
        <v>226626.69999999998</v>
      </c>
      <c r="H422" s="795">
        <v>226626.69999999998</v>
      </c>
      <c r="I422" s="795">
        <v>160079.89000000001</v>
      </c>
      <c r="J422" s="795">
        <v>160079.89000000001</v>
      </c>
      <c r="K422" s="795">
        <v>818</v>
      </c>
      <c r="L422" s="813">
        <v>0.35964786165604212</v>
      </c>
    </row>
    <row r="423" spans="1:12" s="796" customFormat="1" ht="23.25" customHeight="1" x14ac:dyDescent="0.2">
      <c r="A423" s="797">
        <v>22101</v>
      </c>
      <c r="B423" s="798" t="s">
        <v>1518</v>
      </c>
      <c r="C423" s="795">
        <v>126000</v>
      </c>
      <c r="D423" s="795">
        <v>58259.71</v>
      </c>
      <c r="E423" s="795">
        <v>0</v>
      </c>
      <c r="F423" s="795">
        <v>184259.71</v>
      </c>
      <c r="G423" s="795">
        <v>183441.71</v>
      </c>
      <c r="H423" s="795">
        <v>183441.71</v>
      </c>
      <c r="I423" s="795">
        <v>120914.45</v>
      </c>
      <c r="J423" s="795">
        <v>120914.45</v>
      </c>
      <c r="K423" s="795">
        <v>818</v>
      </c>
      <c r="L423" s="813">
        <v>0.4439386125159972</v>
      </c>
    </row>
    <row r="424" spans="1:12" s="796" customFormat="1" ht="23.25" customHeight="1" x14ac:dyDescent="0.2">
      <c r="A424" s="797">
        <v>22106</v>
      </c>
      <c r="B424" s="798" t="s">
        <v>1520</v>
      </c>
      <c r="C424" s="795">
        <v>42100</v>
      </c>
      <c r="D424" s="795">
        <v>1084.99</v>
      </c>
      <c r="E424" s="795">
        <v>0</v>
      </c>
      <c r="F424" s="795">
        <v>43184.99</v>
      </c>
      <c r="G424" s="795">
        <v>43184.99</v>
      </c>
      <c r="H424" s="795">
        <v>43184.99</v>
      </c>
      <c r="I424" s="795">
        <v>39165.440000000002</v>
      </c>
      <c r="J424" s="795">
        <v>39165.440000000002</v>
      </c>
      <c r="K424" s="795">
        <v>0</v>
      </c>
      <c r="L424" s="813">
        <v>0</v>
      </c>
    </row>
    <row r="425" spans="1:12" s="796" customFormat="1" ht="23.25" customHeight="1" x14ac:dyDescent="0.2">
      <c r="A425" s="797">
        <v>223</v>
      </c>
      <c r="B425" s="798" t="s">
        <v>1523</v>
      </c>
      <c r="C425" s="795">
        <v>4200</v>
      </c>
      <c r="D425" s="795">
        <v>0</v>
      </c>
      <c r="E425" s="795">
        <v>3524.2</v>
      </c>
      <c r="F425" s="795">
        <v>675.80000000000018</v>
      </c>
      <c r="G425" s="795">
        <v>675.8</v>
      </c>
      <c r="H425" s="795">
        <v>675.8</v>
      </c>
      <c r="I425" s="795">
        <v>675.8</v>
      </c>
      <c r="J425" s="795">
        <v>675.8</v>
      </c>
      <c r="K425" s="795">
        <v>0</v>
      </c>
      <c r="L425" s="813">
        <v>0</v>
      </c>
    </row>
    <row r="426" spans="1:12" s="796" customFormat="1" ht="23.25" customHeight="1" x14ac:dyDescent="0.2">
      <c r="A426" s="797">
        <v>22301</v>
      </c>
      <c r="B426" s="798" t="s">
        <v>1524</v>
      </c>
      <c r="C426" s="795">
        <v>4200</v>
      </c>
      <c r="D426" s="795">
        <v>0</v>
      </c>
      <c r="E426" s="795">
        <v>3524.2</v>
      </c>
      <c r="F426" s="795">
        <v>675.80000000000018</v>
      </c>
      <c r="G426" s="795">
        <v>675.8</v>
      </c>
      <c r="H426" s="795">
        <v>675.8</v>
      </c>
      <c r="I426" s="795">
        <v>675.8</v>
      </c>
      <c r="J426" s="795">
        <v>675.8</v>
      </c>
      <c r="K426" s="795">
        <v>0</v>
      </c>
      <c r="L426" s="813">
        <v>0</v>
      </c>
    </row>
    <row r="427" spans="1:12" s="796" customFormat="1" ht="23.25" customHeight="1" x14ac:dyDescent="0.2">
      <c r="A427" s="797">
        <v>2400</v>
      </c>
      <c r="B427" s="798" t="s">
        <v>1528</v>
      </c>
      <c r="C427" s="795">
        <v>228400</v>
      </c>
      <c r="D427" s="795">
        <v>17818.439999999999</v>
      </c>
      <c r="E427" s="795">
        <v>96696.81</v>
      </c>
      <c r="F427" s="795">
        <v>149521.63</v>
      </c>
      <c r="G427" s="795">
        <v>149521.63</v>
      </c>
      <c r="H427" s="795">
        <v>149521.63</v>
      </c>
      <c r="I427" s="795">
        <v>149521.63</v>
      </c>
      <c r="J427" s="795">
        <v>149521.63</v>
      </c>
      <c r="K427" s="795">
        <v>0</v>
      </c>
      <c r="L427" s="813">
        <v>0</v>
      </c>
    </row>
    <row r="428" spans="1:12" s="796" customFormat="1" ht="23.25" customHeight="1" x14ac:dyDescent="0.2">
      <c r="A428" s="797">
        <v>242</v>
      </c>
      <c r="B428" s="798" t="s">
        <v>290</v>
      </c>
      <c r="C428" s="795">
        <v>1200</v>
      </c>
      <c r="D428" s="795">
        <v>0</v>
      </c>
      <c r="E428" s="795">
        <v>893.76</v>
      </c>
      <c r="F428" s="795">
        <v>306.24</v>
      </c>
      <c r="G428" s="795">
        <v>306.24</v>
      </c>
      <c r="H428" s="795">
        <v>306.24</v>
      </c>
      <c r="I428" s="795">
        <v>306.24</v>
      </c>
      <c r="J428" s="795">
        <v>306.24</v>
      </c>
      <c r="K428" s="795">
        <v>0</v>
      </c>
      <c r="L428" s="813">
        <v>0</v>
      </c>
    </row>
    <row r="429" spans="1:12" s="796" customFormat="1" ht="23.25" customHeight="1" x14ac:dyDescent="0.2">
      <c r="A429" s="797">
        <v>24201</v>
      </c>
      <c r="B429" s="798" t="s">
        <v>1529</v>
      </c>
      <c r="C429" s="795">
        <v>1200</v>
      </c>
      <c r="D429" s="795">
        <v>0</v>
      </c>
      <c r="E429" s="795">
        <v>893.76</v>
      </c>
      <c r="F429" s="795">
        <v>306.24</v>
      </c>
      <c r="G429" s="795">
        <v>306.24</v>
      </c>
      <c r="H429" s="795">
        <v>306.24</v>
      </c>
      <c r="I429" s="795">
        <v>306.24</v>
      </c>
      <c r="J429" s="795">
        <v>306.24</v>
      </c>
      <c r="K429" s="795">
        <v>0</v>
      </c>
      <c r="L429" s="813">
        <v>0</v>
      </c>
    </row>
    <row r="430" spans="1:12" s="796" customFormat="1" ht="23.25" customHeight="1" x14ac:dyDescent="0.2">
      <c r="A430" s="797">
        <v>243</v>
      </c>
      <c r="B430" s="798" t="s">
        <v>291</v>
      </c>
      <c r="C430" s="795">
        <v>0</v>
      </c>
      <c r="D430" s="795">
        <v>171.68</v>
      </c>
      <c r="E430" s="795">
        <v>0</v>
      </c>
      <c r="F430" s="795">
        <v>171.68</v>
      </c>
      <c r="G430" s="795">
        <v>171.68</v>
      </c>
      <c r="H430" s="795">
        <v>171.68</v>
      </c>
      <c r="I430" s="795">
        <v>171.68</v>
      </c>
      <c r="J430" s="795">
        <v>171.68</v>
      </c>
      <c r="K430" s="795">
        <v>0</v>
      </c>
      <c r="L430" s="813">
        <v>0</v>
      </c>
    </row>
    <row r="431" spans="1:12" s="796" customFormat="1" ht="23.25" customHeight="1" x14ac:dyDescent="0.2">
      <c r="A431" s="797">
        <v>24301</v>
      </c>
      <c r="B431" s="798" t="s">
        <v>116</v>
      </c>
      <c r="C431" s="795">
        <v>0</v>
      </c>
      <c r="D431" s="795">
        <v>171.68</v>
      </c>
      <c r="E431" s="795">
        <v>0</v>
      </c>
      <c r="F431" s="795">
        <v>171.68</v>
      </c>
      <c r="G431" s="795">
        <v>171.68</v>
      </c>
      <c r="H431" s="795">
        <v>171.68</v>
      </c>
      <c r="I431" s="795">
        <v>171.68</v>
      </c>
      <c r="J431" s="795">
        <v>171.68</v>
      </c>
      <c r="K431" s="795">
        <v>0</v>
      </c>
      <c r="L431" s="813">
        <v>0</v>
      </c>
    </row>
    <row r="432" spans="1:12" s="796" customFormat="1" ht="23.25" customHeight="1" x14ac:dyDescent="0.2">
      <c r="A432" s="797">
        <v>244</v>
      </c>
      <c r="B432" s="798" t="s">
        <v>1530</v>
      </c>
      <c r="C432" s="795">
        <v>0</v>
      </c>
      <c r="D432" s="795">
        <v>640</v>
      </c>
      <c r="E432" s="795">
        <v>0</v>
      </c>
      <c r="F432" s="795">
        <v>640</v>
      </c>
      <c r="G432" s="795">
        <v>640</v>
      </c>
      <c r="H432" s="795">
        <v>640</v>
      </c>
      <c r="I432" s="795">
        <v>640</v>
      </c>
      <c r="J432" s="795">
        <v>640</v>
      </c>
      <c r="K432" s="795">
        <v>0</v>
      </c>
      <c r="L432" s="813">
        <v>0</v>
      </c>
    </row>
    <row r="433" spans="1:12" s="796" customFormat="1" ht="23.25" customHeight="1" x14ac:dyDescent="0.2">
      <c r="A433" s="797">
        <v>24401</v>
      </c>
      <c r="B433" s="798" t="s">
        <v>1531</v>
      </c>
      <c r="C433" s="795">
        <v>0</v>
      </c>
      <c r="D433" s="795">
        <v>640</v>
      </c>
      <c r="E433" s="795">
        <v>0</v>
      </c>
      <c r="F433" s="795">
        <v>640</v>
      </c>
      <c r="G433" s="795">
        <v>640</v>
      </c>
      <c r="H433" s="795">
        <v>640</v>
      </c>
      <c r="I433" s="795">
        <v>640</v>
      </c>
      <c r="J433" s="795">
        <v>640</v>
      </c>
      <c r="K433" s="795">
        <v>0</v>
      </c>
      <c r="L433" s="813">
        <v>0</v>
      </c>
    </row>
    <row r="434" spans="1:12" s="796" customFormat="1" ht="23.25" customHeight="1" x14ac:dyDescent="0.2">
      <c r="A434" s="797">
        <v>246</v>
      </c>
      <c r="B434" s="798" t="s">
        <v>292</v>
      </c>
      <c r="C434" s="795">
        <v>60000</v>
      </c>
      <c r="D434" s="795">
        <v>17006.759999999998</v>
      </c>
      <c r="E434" s="795">
        <v>0</v>
      </c>
      <c r="F434" s="795">
        <v>77006.759999999995</v>
      </c>
      <c r="G434" s="795">
        <v>77006.759999999995</v>
      </c>
      <c r="H434" s="795">
        <v>77006.759999999995</v>
      </c>
      <c r="I434" s="795">
        <v>77006.759999999995</v>
      </c>
      <c r="J434" s="795">
        <v>77006.759999999995</v>
      </c>
      <c r="K434" s="795">
        <v>0</v>
      </c>
      <c r="L434" s="813">
        <v>0</v>
      </c>
    </row>
    <row r="435" spans="1:12" s="796" customFormat="1" ht="23.25" customHeight="1" x14ac:dyDescent="0.2">
      <c r="A435" s="797">
        <v>24601</v>
      </c>
      <c r="B435" s="798" t="s">
        <v>1532</v>
      </c>
      <c r="C435" s="795">
        <v>60000</v>
      </c>
      <c r="D435" s="795">
        <v>17006.759999999998</v>
      </c>
      <c r="E435" s="795">
        <v>0</v>
      </c>
      <c r="F435" s="795">
        <v>77006.759999999995</v>
      </c>
      <c r="G435" s="795">
        <v>77006.759999999995</v>
      </c>
      <c r="H435" s="795">
        <v>77006.759999999995</v>
      </c>
      <c r="I435" s="795">
        <v>77006.759999999995</v>
      </c>
      <c r="J435" s="795">
        <v>77006.759999999995</v>
      </c>
      <c r="K435" s="795">
        <v>0</v>
      </c>
      <c r="L435" s="813">
        <v>0</v>
      </c>
    </row>
    <row r="436" spans="1:12" s="796" customFormat="1" ht="23.25" customHeight="1" x14ac:dyDescent="0.2">
      <c r="A436" s="797">
        <v>248</v>
      </c>
      <c r="B436" s="798" t="s">
        <v>293</v>
      </c>
      <c r="C436" s="795">
        <v>8000</v>
      </c>
      <c r="D436" s="795">
        <v>0</v>
      </c>
      <c r="E436" s="795">
        <v>7250.63</v>
      </c>
      <c r="F436" s="795">
        <v>749.36999999999989</v>
      </c>
      <c r="G436" s="795">
        <v>749.37</v>
      </c>
      <c r="H436" s="795">
        <v>749.37</v>
      </c>
      <c r="I436" s="795">
        <v>749.37</v>
      </c>
      <c r="J436" s="795">
        <v>749.37</v>
      </c>
      <c r="K436" s="795">
        <v>0</v>
      </c>
      <c r="L436" s="813">
        <v>0</v>
      </c>
    </row>
    <row r="437" spans="1:12" s="796" customFormat="1" ht="23.25" customHeight="1" x14ac:dyDescent="0.2">
      <c r="A437" s="797">
        <v>24801</v>
      </c>
      <c r="B437" s="798" t="s">
        <v>117</v>
      </c>
      <c r="C437" s="795">
        <v>8000</v>
      </c>
      <c r="D437" s="795">
        <v>0</v>
      </c>
      <c r="E437" s="795">
        <v>7250.63</v>
      </c>
      <c r="F437" s="795">
        <v>749.36999999999989</v>
      </c>
      <c r="G437" s="795">
        <v>749.37</v>
      </c>
      <c r="H437" s="795">
        <v>749.37</v>
      </c>
      <c r="I437" s="795">
        <v>749.37</v>
      </c>
      <c r="J437" s="795">
        <v>749.37</v>
      </c>
      <c r="K437" s="795">
        <v>0</v>
      </c>
      <c r="L437" s="813">
        <v>0</v>
      </c>
    </row>
    <row r="438" spans="1:12" s="796" customFormat="1" ht="23.25" customHeight="1" x14ac:dyDescent="0.2">
      <c r="A438" s="797">
        <v>249</v>
      </c>
      <c r="B438" s="798" t="s">
        <v>1535</v>
      </c>
      <c r="C438" s="795">
        <v>159200</v>
      </c>
      <c r="D438" s="795">
        <v>0</v>
      </c>
      <c r="E438" s="795">
        <v>88552.42</v>
      </c>
      <c r="F438" s="795">
        <v>70647.58</v>
      </c>
      <c r="G438" s="795">
        <v>70647.58</v>
      </c>
      <c r="H438" s="795">
        <v>70647.58</v>
      </c>
      <c r="I438" s="795">
        <v>70647.58</v>
      </c>
      <c r="J438" s="795">
        <v>70647.58</v>
      </c>
      <c r="K438" s="795">
        <v>0</v>
      </c>
      <c r="L438" s="813">
        <v>0</v>
      </c>
    </row>
    <row r="439" spans="1:12" s="796" customFormat="1" ht="23.25" customHeight="1" x14ac:dyDescent="0.2">
      <c r="A439" s="797">
        <v>24901</v>
      </c>
      <c r="B439" s="798" t="s">
        <v>1536</v>
      </c>
      <c r="C439" s="795">
        <v>157200</v>
      </c>
      <c r="D439" s="795">
        <v>0</v>
      </c>
      <c r="E439" s="795">
        <v>86552.42</v>
      </c>
      <c r="F439" s="795">
        <v>70647.58</v>
      </c>
      <c r="G439" s="795">
        <v>70647.58</v>
      </c>
      <c r="H439" s="795">
        <v>70647.58</v>
      </c>
      <c r="I439" s="795">
        <v>70647.58</v>
      </c>
      <c r="J439" s="795">
        <v>70647.58</v>
      </c>
      <c r="K439" s="795">
        <v>0</v>
      </c>
      <c r="L439" s="813">
        <v>0</v>
      </c>
    </row>
    <row r="440" spans="1:12" s="796" customFormat="1" ht="23.25" customHeight="1" x14ac:dyDescent="0.2">
      <c r="A440" s="797">
        <v>24902</v>
      </c>
      <c r="B440" s="798" t="s">
        <v>1034</v>
      </c>
      <c r="C440" s="795">
        <v>2000</v>
      </c>
      <c r="D440" s="795">
        <v>0</v>
      </c>
      <c r="E440" s="795">
        <v>2000</v>
      </c>
      <c r="F440" s="795">
        <v>0</v>
      </c>
      <c r="G440" s="795">
        <v>0</v>
      </c>
      <c r="H440" s="795">
        <v>0</v>
      </c>
      <c r="I440" s="795">
        <v>0</v>
      </c>
      <c r="J440" s="795">
        <v>0</v>
      </c>
      <c r="K440" s="795">
        <v>0</v>
      </c>
      <c r="L440" s="813">
        <v>0</v>
      </c>
    </row>
    <row r="441" spans="1:12" s="796" customFormat="1" ht="23.25" customHeight="1" x14ac:dyDescent="0.2">
      <c r="A441" s="797">
        <v>2500</v>
      </c>
      <c r="B441" s="798" t="s">
        <v>1537</v>
      </c>
      <c r="C441" s="795">
        <v>0</v>
      </c>
      <c r="D441" s="795">
        <v>696.85</v>
      </c>
      <c r="E441" s="795">
        <v>0</v>
      </c>
      <c r="F441" s="795">
        <v>696.85</v>
      </c>
      <c r="G441" s="795">
        <v>696.85</v>
      </c>
      <c r="H441" s="795">
        <v>696.85</v>
      </c>
      <c r="I441" s="795">
        <v>696.85</v>
      </c>
      <c r="J441" s="795">
        <v>696.85</v>
      </c>
      <c r="K441" s="795">
        <v>0</v>
      </c>
      <c r="L441" s="813">
        <v>0</v>
      </c>
    </row>
    <row r="442" spans="1:12" s="796" customFormat="1" ht="23.25" customHeight="1" x14ac:dyDescent="0.2">
      <c r="A442" s="797">
        <v>253</v>
      </c>
      <c r="B442" s="798" t="s">
        <v>294</v>
      </c>
      <c r="C442" s="795">
        <v>0</v>
      </c>
      <c r="D442" s="795">
        <v>696.85</v>
      </c>
      <c r="E442" s="795">
        <v>0</v>
      </c>
      <c r="F442" s="795">
        <v>696.85</v>
      </c>
      <c r="G442" s="795">
        <v>696.85</v>
      </c>
      <c r="H442" s="795">
        <v>696.85</v>
      </c>
      <c r="I442" s="795">
        <v>696.85</v>
      </c>
      <c r="J442" s="795">
        <v>696.85</v>
      </c>
      <c r="K442" s="795">
        <v>0</v>
      </c>
      <c r="L442" s="813">
        <v>0</v>
      </c>
    </row>
    <row r="443" spans="1:12" s="796" customFormat="1" ht="23.25" customHeight="1" x14ac:dyDescent="0.2">
      <c r="A443" s="797">
        <v>25301</v>
      </c>
      <c r="B443" s="798" t="s">
        <v>1538</v>
      </c>
      <c r="C443" s="795">
        <v>0</v>
      </c>
      <c r="D443" s="795">
        <v>696.85</v>
      </c>
      <c r="E443" s="795">
        <v>0</v>
      </c>
      <c r="F443" s="795">
        <v>696.85</v>
      </c>
      <c r="G443" s="795">
        <v>696.85</v>
      </c>
      <c r="H443" s="795">
        <v>696.85</v>
      </c>
      <c r="I443" s="795">
        <v>696.85</v>
      </c>
      <c r="J443" s="795">
        <v>696.85</v>
      </c>
      <c r="K443" s="795">
        <v>0</v>
      </c>
      <c r="L443" s="813">
        <v>0</v>
      </c>
    </row>
    <row r="444" spans="1:12" s="796" customFormat="1" ht="23.25" customHeight="1" x14ac:dyDescent="0.2">
      <c r="A444" s="797">
        <v>2600</v>
      </c>
      <c r="B444" s="798" t="s">
        <v>1539</v>
      </c>
      <c r="C444" s="795">
        <v>1907200</v>
      </c>
      <c r="D444" s="795">
        <v>67381.83</v>
      </c>
      <c r="E444" s="795">
        <v>4744.8</v>
      </c>
      <c r="F444" s="795">
        <v>1969837.03</v>
      </c>
      <c r="G444" s="795">
        <v>1947026.72</v>
      </c>
      <c r="H444" s="795">
        <v>1947026.72</v>
      </c>
      <c r="I444" s="795">
        <v>1807169.63</v>
      </c>
      <c r="J444" s="795">
        <v>1807169.63</v>
      </c>
      <c r="K444" s="795">
        <v>22810.310000000056</v>
      </c>
      <c r="L444" s="813">
        <v>1.1579795512322182</v>
      </c>
    </row>
    <row r="445" spans="1:12" s="796" customFormat="1" ht="23.25" customHeight="1" x14ac:dyDescent="0.2">
      <c r="A445" s="797">
        <v>261</v>
      </c>
      <c r="B445" s="798" t="s">
        <v>1539</v>
      </c>
      <c r="C445" s="795">
        <v>1907200</v>
      </c>
      <c r="D445" s="795">
        <v>67381.83</v>
      </c>
      <c r="E445" s="795">
        <v>4744.8</v>
      </c>
      <c r="F445" s="795">
        <v>1969837.03</v>
      </c>
      <c r="G445" s="795">
        <v>1947026.72</v>
      </c>
      <c r="H445" s="795">
        <v>1947026.72</v>
      </c>
      <c r="I445" s="795">
        <v>1807169.63</v>
      </c>
      <c r="J445" s="795">
        <v>1807169.63</v>
      </c>
      <c r="K445" s="795">
        <v>22810.310000000056</v>
      </c>
      <c r="L445" s="813">
        <v>1.1579795512322182</v>
      </c>
    </row>
    <row r="446" spans="1:12" s="796" customFormat="1" ht="23.25" customHeight="1" x14ac:dyDescent="0.2">
      <c r="A446" s="797">
        <v>26101</v>
      </c>
      <c r="B446" s="798" t="s">
        <v>118</v>
      </c>
      <c r="C446" s="795">
        <v>1902200</v>
      </c>
      <c r="D446" s="795">
        <v>67381.83</v>
      </c>
      <c r="E446" s="795">
        <v>0</v>
      </c>
      <c r="F446" s="795">
        <v>1969581.83</v>
      </c>
      <c r="G446" s="795">
        <v>1946771.52</v>
      </c>
      <c r="H446" s="795">
        <v>1946771.52</v>
      </c>
      <c r="I446" s="795">
        <v>1806914.43</v>
      </c>
      <c r="J446" s="795">
        <v>1806914.43</v>
      </c>
      <c r="K446" s="795">
        <v>22810.310000000056</v>
      </c>
      <c r="L446" s="813">
        <v>1.1581295913965683</v>
      </c>
    </row>
    <row r="447" spans="1:12" s="796" customFormat="1" ht="23.25" customHeight="1" x14ac:dyDescent="0.2">
      <c r="A447" s="797">
        <v>26102</v>
      </c>
      <c r="B447" s="798" t="s">
        <v>119</v>
      </c>
      <c r="C447" s="795">
        <v>5000</v>
      </c>
      <c r="D447" s="795">
        <v>0</v>
      </c>
      <c r="E447" s="795">
        <v>4744.8</v>
      </c>
      <c r="F447" s="795">
        <v>255.19999999999982</v>
      </c>
      <c r="G447" s="795">
        <v>255.2</v>
      </c>
      <c r="H447" s="795">
        <v>255.2</v>
      </c>
      <c r="I447" s="795">
        <v>255.2</v>
      </c>
      <c r="J447" s="795">
        <v>255.2</v>
      </c>
      <c r="K447" s="795">
        <v>0</v>
      </c>
      <c r="L447" s="813">
        <v>0</v>
      </c>
    </row>
    <row r="448" spans="1:12" s="796" customFormat="1" ht="23.25" customHeight="1" x14ac:dyDescent="0.2">
      <c r="A448" s="797">
        <v>2700</v>
      </c>
      <c r="B448" s="798" t="s">
        <v>1540</v>
      </c>
      <c r="C448" s="795">
        <v>113543.76</v>
      </c>
      <c r="D448" s="795">
        <v>0</v>
      </c>
      <c r="E448" s="795">
        <v>32319.599999999999</v>
      </c>
      <c r="F448" s="795">
        <v>81224.160000000003</v>
      </c>
      <c r="G448" s="795">
        <v>81224.160000000003</v>
      </c>
      <c r="H448" s="795">
        <v>81224.160000000003</v>
      </c>
      <c r="I448" s="795">
        <v>33680.400000000001</v>
      </c>
      <c r="J448" s="795">
        <v>33680.400000000001</v>
      </c>
      <c r="K448" s="795">
        <v>0</v>
      </c>
      <c r="L448" s="813">
        <v>0</v>
      </c>
    </row>
    <row r="449" spans="1:12" s="796" customFormat="1" ht="23.25" customHeight="1" x14ac:dyDescent="0.2">
      <c r="A449" s="797">
        <v>271</v>
      </c>
      <c r="B449" s="798" t="s">
        <v>250</v>
      </c>
      <c r="C449" s="795">
        <v>78543.759999999995</v>
      </c>
      <c r="D449" s="795">
        <v>0</v>
      </c>
      <c r="E449" s="795">
        <v>19864</v>
      </c>
      <c r="F449" s="795">
        <v>58679.759999999995</v>
      </c>
      <c r="G449" s="795">
        <v>58679.76</v>
      </c>
      <c r="H449" s="795">
        <v>58679.76</v>
      </c>
      <c r="I449" s="795">
        <v>11136</v>
      </c>
      <c r="J449" s="795">
        <v>11136</v>
      </c>
      <c r="K449" s="795">
        <v>0</v>
      </c>
      <c r="L449" s="813">
        <v>0</v>
      </c>
    </row>
    <row r="450" spans="1:12" s="796" customFormat="1" ht="23.25" customHeight="1" x14ac:dyDescent="0.2">
      <c r="A450" s="797">
        <v>27101</v>
      </c>
      <c r="B450" s="798" t="s">
        <v>120</v>
      </c>
      <c r="C450" s="795">
        <v>78543.759999999995</v>
      </c>
      <c r="D450" s="795">
        <v>0</v>
      </c>
      <c r="E450" s="795">
        <v>19864</v>
      </c>
      <c r="F450" s="795">
        <v>58679.759999999995</v>
      </c>
      <c r="G450" s="795">
        <v>58679.76</v>
      </c>
      <c r="H450" s="795">
        <v>58679.76</v>
      </c>
      <c r="I450" s="795">
        <v>11136</v>
      </c>
      <c r="J450" s="795">
        <v>11136</v>
      </c>
      <c r="K450" s="795">
        <v>0</v>
      </c>
      <c r="L450" s="813">
        <v>0</v>
      </c>
    </row>
    <row r="451" spans="1:12" s="796" customFormat="1" ht="23.25" customHeight="1" x14ac:dyDescent="0.2">
      <c r="A451" s="797">
        <v>272</v>
      </c>
      <c r="B451" s="798" t="s">
        <v>1541</v>
      </c>
      <c r="C451" s="795">
        <v>5000</v>
      </c>
      <c r="D451" s="795">
        <v>0</v>
      </c>
      <c r="E451" s="795">
        <v>5000</v>
      </c>
      <c r="F451" s="795">
        <v>0</v>
      </c>
      <c r="G451" s="795">
        <v>0</v>
      </c>
      <c r="H451" s="795">
        <v>0</v>
      </c>
      <c r="I451" s="795">
        <v>0</v>
      </c>
      <c r="J451" s="795">
        <v>0</v>
      </c>
      <c r="K451" s="795">
        <v>0</v>
      </c>
      <c r="L451" s="813">
        <v>0</v>
      </c>
    </row>
    <row r="452" spans="1:12" s="796" customFormat="1" ht="23.25" customHeight="1" x14ac:dyDescent="0.2">
      <c r="A452" s="797">
        <v>27201</v>
      </c>
      <c r="B452" s="798" t="s">
        <v>1542</v>
      </c>
      <c r="C452" s="795">
        <v>5000</v>
      </c>
      <c r="D452" s="795">
        <v>0</v>
      </c>
      <c r="E452" s="795">
        <v>5000</v>
      </c>
      <c r="F452" s="795">
        <v>0</v>
      </c>
      <c r="G452" s="795">
        <v>0</v>
      </c>
      <c r="H452" s="795">
        <v>0</v>
      </c>
      <c r="I452" s="795">
        <v>0</v>
      </c>
      <c r="J452" s="795">
        <v>0</v>
      </c>
      <c r="K452" s="795">
        <v>0</v>
      </c>
      <c r="L452" s="813">
        <v>0</v>
      </c>
    </row>
    <row r="453" spans="1:12" s="796" customFormat="1" ht="23.25" customHeight="1" x14ac:dyDescent="0.2">
      <c r="A453" s="797">
        <v>273</v>
      </c>
      <c r="B453" s="798" t="s">
        <v>251</v>
      </c>
      <c r="C453" s="795">
        <v>30000</v>
      </c>
      <c r="D453" s="795">
        <v>0</v>
      </c>
      <c r="E453" s="795">
        <v>7455.6</v>
      </c>
      <c r="F453" s="795">
        <v>22544.400000000001</v>
      </c>
      <c r="G453" s="795">
        <v>22544.400000000001</v>
      </c>
      <c r="H453" s="795">
        <v>22544.400000000001</v>
      </c>
      <c r="I453" s="795">
        <v>22544.400000000001</v>
      </c>
      <c r="J453" s="795">
        <v>22544.400000000001</v>
      </c>
      <c r="K453" s="795">
        <v>0</v>
      </c>
      <c r="L453" s="813">
        <v>0</v>
      </c>
    </row>
    <row r="454" spans="1:12" s="796" customFormat="1" ht="23.25" customHeight="1" x14ac:dyDescent="0.2">
      <c r="A454" s="797">
        <v>27301</v>
      </c>
      <c r="B454" s="798" t="s">
        <v>1543</v>
      </c>
      <c r="C454" s="795">
        <v>30000</v>
      </c>
      <c r="D454" s="795">
        <v>0</v>
      </c>
      <c r="E454" s="795">
        <v>7455.6</v>
      </c>
      <c r="F454" s="795">
        <v>22544.400000000001</v>
      </c>
      <c r="G454" s="795">
        <v>22544.400000000001</v>
      </c>
      <c r="H454" s="795">
        <v>22544.400000000001</v>
      </c>
      <c r="I454" s="795">
        <v>22544.400000000001</v>
      </c>
      <c r="J454" s="795">
        <v>22544.400000000001</v>
      </c>
      <c r="K454" s="795">
        <v>0</v>
      </c>
      <c r="L454" s="813">
        <v>0</v>
      </c>
    </row>
    <row r="455" spans="1:12" s="796" customFormat="1" ht="23.25" customHeight="1" x14ac:dyDescent="0.2">
      <c r="A455" s="797">
        <v>2900</v>
      </c>
      <c r="B455" s="798" t="s">
        <v>1548</v>
      </c>
      <c r="C455" s="795">
        <v>77200</v>
      </c>
      <c r="D455" s="795">
        <v>31905.43</v>
      </c>
      <c r="E455" s="795">
        <v>40452.160000000003</v>
      </c>
      <c r="F455" s="795">
        <v>68653.27</v>
      </c>
      <c r="G455" s="795">
        <v>68653.26999999999</v>
      </c>
      <c r="H455" s="795">
        <v>68653.26999999999</v>
      </c>
      <c r="I455" s="795">
        <v>35828.21</v>
      </c>
      <c r="J455" s="795">
        <v>35828.21</v>
      </c>
      <c r="K455" s="795">
        <v>0</v>
      </c>
      <c r="L455" s="813">
        <v>0</v>
      </c>
    </row>
    <row r="456" spans="1:12" s="796" customFormat="1" ht="23.25" customHeight="1" x14ac:dyDescent="0.2">
      <c r="A456" s="797">
        <v>291</v>
      </c>
      <c r="B456" s="798" t="s">
        <v>169</v>
      </c>
      <c r="C456" s="795">
        <v>28100</v>
      </c>
      <c r="D456" s="795">
        <v>0</v>
      </c>
      <c r="E456" s="795">
        <v>24672.68</v>
      </c>
      <c r="F456" s="795">
        <v>3427.3199999999997</v>
      </c>
      <c r="G456" s="795">
        <v>3427.32</v>
      </c>
      <c r="H456" s="795">
        <v>3427.32</v>
      </c>
      <c r="I456" s="795">
        <v>3427.32</v>
      </c>
      <c r="J456" s="795">
        <v>3427.32</v>
      </c>
      <c r="K456" s="795">
        <v>0</v>
      </c>
      <c r="L456" s="813">
        <v>0</v>
      </c>
    </row>
    <row r="457" spans="1:12" s="796" customFormat="1" ht="23.25" customHeight="1" x14ac:dyDescent="0.2">
      <c r="A457" s="797">
        <v>29101</v>
      </c>
      <c r="B457" s="798" t="s">
        <v>121</v>
      </c>
      <c r="C457" s="795">
        <v>28100</v>
      </c>
      <c r="D457" s="795">
        <v>0</v>
      </c>
      <c r="E457" s="795">
        <v>24672.68</v>
      </c>
      <c r="F457" s="795">
        <v>3427.3199999999997</v>
      </c>
      <c r="G457" s="795">
        <v>3427.32</v>
      </c>
      <c r="H457" s="795">
        <v>3427.32</v>
      </c>
      <c r="I457" s="795">
        <v>3427.32</v>
      </c>
      <c r="J457" s="795">
        <v>3427.32</v>
      </c>
      <c r="K457" s="795">
        <v>0</v>
      </c>
      <c r="L457" s="813">
        <v>0</v>
      </c>
    </row>
    <row r="458" spans="1:12" s="796" customFormat="1" ht="23.25" customHeight="1" x14ac:dyDescent="0.2">
      <c r="A458" s="797">
        <v>292</v>
      </c>
      <c r="B458" s="798" t="s">
        <v>1549</v>
      </c>
      <c r="C458" s="795">
        <v>28100</v>
      </c>
      <c r="D458" s="795">
        <v>0</v>
      </c>
      <c r="E458" s="795">
        <v>14779.48</v>
      </c>
      <c r="F458" s="795">
        <v>13320.52</v>
      </c>
      <c r="G458" s="795">
        <v>13320.52</v>
      </c>
      <c r="H458" s="795">
        <v>13320.52</v>
      </c>
      <c r="I458" s="795">
        <v>13320.52</v>
      </c>
      <c r="J458" s="795">
        <v>13320.52</v>
      </c>
      <c r="K458" s="795">
        <v>0</v>
      </c>
      <c r="L458" s="813">
        <v>0</v>
      </c>
    </row>
    <row r="459" spans="1:12" s="796" customFormat="1" ht="23.25" customHeight="1" x14ac:dyDescent="0.2">
      <c r="A459" s="797">
        <v>29201</v>
      </c>
      <c r="B459" s="798" t="s">
        <v>1550</v>
      </c>
      <c r="C459" s="795">
        <v>28100</v>
      </c>
      <c r="D459" s="795">
        <v>0</v>
      </c>
      <c r="E459" s="795">
        <v>14779.48</v>
      </c>
      <c r="F459" s="795">
        <v>13320.52</v>
      </c>
      <c r="G459" s="795">
        <v>13320.52</v>
      </c>
      <c r="H459" s="795">
        <v>13320.52</v>
      </c>
      <c r="I459" s="795">
        <v>13320.52</v>
      </c>
      <c r="J459" s="795">
        <v>13320.52</v>
      </c>
      <c r="K459" s="795">
        <v>0</v>
      </c>
      <c r="L459" s="813">
        <v>0</v>
      </c>
    </row>
    <row r="460" spans="1:12" s="796" customFormat="1" ht="23.25" customHeight="1" x14ac:dyDescent="0.2">
      <c r="A460" s="797">
        <v>293</v>
      </c>
      <c r="B460" s="798" t="s">
        <v>1551</v>
      </c>
      <c r="C460" s="795">
        <v>1000</v>
      </c>
      <c r="D460" s="795">
        <v>0</v>
      </c>
      <c r="E460" s="795">
        <v>1000</v>
      </c>
      <c r="F460" s="795">
        <v>0</v>
      </c>
      <c r="G460" s="795">
        <v>0</v>
      </c>
      <c r="H460" s="795">
        <v>0</v>
      </c>
      <c r="I460" s="795">
        <v>0</v>
      </c>
      <c r="J460" s="795">
        <v>0</v>
      </c>
      <c r="K460" s="795">
        <v>0</v>
      </c>
      <c r="L460" s="813">
        <v>0</v>
      </c>
    </row>
    <row r="461" spans="1:12" s="796" customFormat="1" ht="23.25" customHeight="1" x14ac:dyDescent="0.2">
      <c r="A461" s="797">
        <v>29301</v>
      </c>
      <c r="B461" s="798" t="s">
        <v>1550</v>
      </c>
      <c r="C461" s="795">
        <v>1000</v>
      </c>
      <c r="D461" s="795">
        <v>0</v>
      </c>
      <c r="E461" s="795">
        <v>1000</v>
      </c>
      <c r="F461" s="795">
        <v>0</v>
      </c>
      <c r="G461" s="795">
        <v>0</v>
      </c>
      <c r="H461" s="795">
        <v>0</v>
      </c>
      <c r="I461" s="795">
        <v>0</v>
      </c>
      <c r="J461" s="795">
        <v>0</v>
      </c>
      <c r="K461" s="795">
        <v>0</v>
      </c>
      <c r="L461" s="813">
        <v>0</v>
      </c>
    </row>
    <row r="462" spans="1:12" s="796" customFormat="1" ht="23.25" customHeight="1" x14ac:dyDescent="0.2">
      <c r="A462" s="797">
        <v>294</v>
      </c>
      <c r="B462" s="798" t="s">
        <v>1552</v>
      </c>
      <c r="C462" s="795">
        <v>0</v>
      </c>
      <c r="D462" s="795">
        <v>4646.84</v>
      </c>
      <c r="E462" s="795">
        <v>0</v>
      </c>
      <c r="F462" s="795">
        <v>4646.84</v>
      </c>
      <c r="G462" s="795">
        <v>4646.84</v>
      </c>
      <c r="H462" s="795">
        <v>4646.84</v>
      </c>
      <c r="I462" s="795">
        <v>1400</v>
      </c>
      <c r="J462" s="795">
        <v>1400</v>
      </c>
      <c r="K462" s="795">
        <v>0</v>
      </c>
      <c r="L462" s="813">
        <v>0</v>
      </c>
    </row>
    <row r="463" spans="1:12" s="796" customFormat="1" ht="23.25" customHeight="1" x14ac:dyDescent="0.2">
      <c r="A463" s="797">
        <v>29401</v>
      </c>
      <c r="B463" s="798" t="s">
        <v>1550</v>
      </c>
      <c r="C463" s="795">
        <v>0</v>
      </c>
      <c r="D463" s="795">
        <v>4646.84</v>
      </c>
      <c r="E463" s="795">
        <v>0</v>
      </c>
      <c r="F463" s="795">
        <v>4646.84</v>
      </c>
      <c r="G463" s="795">
        <v>4646.84</v>
      </c>
      <c r="H463" s="795">
        <v>4646.84</v>
      </c>
      <c r="I463" s="795">
        <v>1400</v>
      </c>
      <c r="J463" s="795">
        <v>1400</v>
      </c>
      <c r="K463" s="795">
        <v>0</v>
      </c>
      <c r="L463" s="813">
        <v>0</v>
      </c>
    </row>
    <row r="464" spans="1:12" s="796" customFormat="1" ht="23.25" customHeight="1" x14ac:dyDescent="0.2">
      <c r="A464" s="797">
        <v>296</v>
      </c>
      <c r="B464" s="798" t="s">
        <v>1553</v>
      </c>
      <c r="C464" s="795">
        <v>20000</v>
      </c>
      <c r="D464" s="795">
        <v>10358.94</v>
      </c>
      <c r="E464" s="795">
        <v>0</v>
      </c>
      <c r="F464" s="795">
        <v>30358.940000000002</v>
      </c>
      <c r="G464" s="795">
        <v>30358.94</v>
      </c>
      <c r="H464" s="795">
        <v>30358.94</v>
      </c>
      <c r="I464" s="795">
        <v>17680.37</v>
      </c>
      <c r="J464" s="795">
        <v>17680.37</v>
      </c>
      <c r="K464" s="795">
        <v>0</v>
      </c>
      <c r="L464" s="813">
        <v>0</v>
      </c>
    </row>
    <row r="465" spans="1:12" s="796" customFormat="1" ht="23.25" customHeight="1" x14ac:dyDescent="0.2">
      <c r="A465" s="797">
        <v>29601</v>
      </c>
      <c r="B465" s="798" t="s">
        <v>1550</v>
      </c>
      <c r="C465" s="795">
        <v>20000</v>
      </c>
      <c r="D465" s="795">
        <v>10358.94</v>
      </c>
      <c r="E465" s="795">
        <v>0</v>
      </c>
      <c r="F465" s="795">
        <v>30358.940000000002</v>
      </c>
      <c r="G465" s="795">
        <v>30358.94</v>
      </c>
      <c r="H465" s="795">
        <v>30358.94</v>
      </c>
      <c r="I465" s="795">
        <v>17680.37</v>
      </c>
      <c r="J465" s="795">
        <v>17680.37</v>
      </c>
      <c r="K465" s="795">
        <v>0</v>
      </c>
      <c r="L465" s="813">
        <v>0</v>
      </c>
    </row>
    <row r="466" spans="1:12" s="796" customFormat="1" ht="23.25" customHeight="1" x14ac:dyDescent="0.2">
      <c r="A466" s="797">
        <v>298</v>
      </c>
      <c r="B466" s="798" t="s">
        <v>1555</v>
      </c>
      <c r="C466" s="795">
        <v>0</v>
      </c>
      <c r="D466" s="795">
        <v>16899.650000000001</v>
      </c>
      <c r="E466" s="795">
        <v>0</v>
      </c>
      <c r="F466" s="795">
        <v>16899.650000000001</v>
      </c>
      <c r="G466" s="795">
        <v>16899.650000000001</v>
      </c>
      <c r="H466" s="795">
        <v>16899.650000000001</v>
      </c>
      <c r="I466" s="795">
        <v>0</v>
      </c>
      <c r="J466" s="795">
        <v>0</v>
      </c>
      <c r="K466" s="795">
        <v>0</v>
      </c>
      <c r="L466" s="813">
        <v>0</v>
      </c>
    </row>
    <row r="467" spans="1:12" s="796" customFormat="1" ht="23.25" customHeight="1" x14ac:dyDescent="0.2">
      <c r="A467" s="797">
        <v>29801</v>
      </c>
      <c r="B467" s="798" t="s">
        <v>1550</v>
      </c>
      <c r="C467" s="795">
        <v>0</v>
      </c>
      <c r="D467" s="795">
        <v>16899.650000000001</v>
      </c>
      <c r="E467" s="795">
        <v>0</v>
      </c>
      <c r="F467" s="795">
        <v>16899.650000000001</v>
      </c>
      <c r="G467" s="795">
        <v>16899.650000000001</v>
      </c>
      <c r="H467" s="795">
        <v>16899.650000000001</v>
      </c>
      <c r="I467" s="795">
        <v>0</v>
      </c>
      <c r="J467" s="795">
        <v>0</v>
      </c>
      <c r="K467" s="795">
        <v>0</v>
      </c>
      <c r="L467" s="813">
        <v>0</v>
      </c>
    </row>
    <row r="468" spans="1:12" s="789" customFormat="1" ht="23.25" customHeight="1" x14ac:dyDescent="0.2">
      <c r="A468" s="790">
        <v>3000</v>
      </c>
      <c r="B468" s="791" t="s">
        <v>163</v>
      </c>
      <c r="C468" s="792">
        <v>10728088.6</v>
      </c>
      <c r="D468" s="792">
        <v>1721454.53</v>
      </c>
      <c r="E468" s="792">
        <v>1310867.56</v>
      </c>
      <c r="F468" s="792">
        <v>11138675.57</v>
      </c>
      <c r="G468" s="792">
        <v>11140393.41</v>
      </c>
      <c r="H468" s="792">
        <v>11140393.41</v>
      </c>
      <c r="I468" s="792">
        <v>9580084.129999999</v>
      </c>
      <c r="J468" s="792">
        <v>9580084.129999999</v>
      </c>
      <c r="K468" s="792">
        <v>-1717.839999999851</v>
      </c>
      <c r="L468" s="812">
        <v>-1.5422300337272959E-2</v>
      </c>
    </row>
    <row r="469" spans="1:12" s="796" customFormat="1" ht="23.25" customHeight="1" x14ac:dyDescent="0.2">
      <c r="A469" s="797">
        <v>3100</v>
      </c>
      <c r="B469" s="798" t="s">
        <v>1556</v>
      </c>
      <c r="C469" s="795">
        <v>7722500</v>
      </c>
      <c r="D469" s="795">
        <v>0</v>
      </c>
      <c r="E469" s="795">
        <v>720908.63</v>
      </c>
      <c r="F469" s="795">
        <v>7001591.3700000001</v>
      </c>
      <c r="G469" s="795">
        <v>7011309.21</v>
      </c>
      <c r="H469" s="795">
        <v>7011309.21</v>
      </c>
      <c r="I469" s="795">
        <v>6422289.5599999996</v>
      </c>
      <c r="J469" s="795">
        <v>6422289.5599999996</v>
      </c>
      <c r="K469" s="795">
        <v>-9717.839999999851</v>
      </c>
      <c r="L469" s="813">
        <v>-0.13879473231811656</v>
      </c>
    </row>
    <row r="470" spans="1:12" s="796" customFormat="1" ht="23.25" customHeight="1" x14ac:dyDescent="0.2">
      <c r="A470" s="797">
        <v>311</v>
      </c>
      <c r="B470" s="798" t="s">
        <v>170</v>
      </c>
      <c r="C470" s="795">
        <v>7521000</v>
      </c>
      <c r="D470" s="795">
        <v>0</v>
      </c>
      <c r="E470" s="795">
        <v>675760.77</v>
      </c>
      <c r="F470" s="795">
        <v>6845239.2300000004</v>
      </c>
      <c r="G470" s="795">
        <v>6854957.0700000003</v>
      </c>
      <c r="H470" s="795">
        <v>6854957.0700000003</v>
      </c>
      <c r="I470" s="795">
        <v>6318928.25</v>
      </c>
      <c r="J470" s="795">
        <v>6318928.25</v>
      </c>
      <c r="K470" s="795">
        <v>-9717.839999999851</v>
      </c>
      <c r="L470" s="813">
        <v>-0.14196494342243535</v>
      </c>
    </row>
    <row r="471" spans="1:12" s="796" customFormat="1" ht="23.25" customHeight="1" x14ac:dyDescent="0.2">
      <c r="A471" s="797">
        <v>31101</v>
      </c>
      <c r="B471" s="798" t="s">
        <v>1557</v>
      </c>
      <c r="C471" s="795">
        <v>2197000</v>
      </c>
      <c r="D471" s="795">
        <v>0</v>
      </c>
      <c r="E471" s="795">
        <v>288862.42</v>
      </c>
      <c r="F471" s="795">
        <v>1908137.58</v>
      </c>
      <c r="G471" s="795">
        <v>1965184.42</v>
      </c>
      <c r="H471" s="795">
        <v>1965184.42</v>
      </c>
      <c r="I471" s="795">
        <v>1780285.92</v>
      </c>
      <c r="J471" s="795">
        <v>1780285.92</v>
      </c>
      <c r="K471" s="795">
        <v>-57046.839999999851</v>
      </c>
      <c r="L471" s="813">
        <v>-2.9896607350503439</v>
      </c>
    </row>
    <row r="472" spans="1:12" s="796" customFormat="1" ht="23.25" customHeight="1" x14ac:dyDescent="0.2">
      <c r="A472" s="797">
        <v>31104</v>
      </c>
      <c r="B472" s="798" t="s">
        <v>1071</v>
      </c>
      <c r="C472" s="795">
        <v>5324000</v>
      </c>
      <c r="D472" s="795">
        <v>0</v>
      </c>
      <c r="E472" s="795">
        <v>386898.35</v>
      </c>
      <c r="F472" s="795">
        <v>4937101.6500000004</v>
      </c>
      <c r="G472" s="795">
        <v>4889772.6500000004</v>
      </c>
      <c r="H472" s="795">
        <v>4889772.6500000004</v>
      </c>
      <c r="I472" s="795">
        <v>4538642.33</v>
      </c>
      <c r="J472" s="795">
        <v>4538642.33</v>
      </c>
      <c r="K472" s="795">
        <v>47329</v>
      </c>
      <c r="L472" s="813">
        <v>0.95863936688441487</v>
      </c>
    </row>
    <row r="473" spans="1:12" s="796" customFormat="1" ht="23.25" customHeight="1" x14ac:dyDescent="0.2">
      <c r="A473" s="797">
        <v>314</v>
      </c>
      <c r="B473" s="798" t="s">
        <v>171</v>
      </c>
      <c r="C473" s="795">
        <v>201500</v>
      </c>
      <c r="D473" s="795">
        <v>0</v>
      </c>
      <c r="E473" s="795">
        <v>45147.86</v>
      </c>
      <c r="F473" s="795">
        <v>156352.14000000001</v>
      </c>
      <c r="G473" s="795">
        <v>156352.14000000001</v>
      </c>
      <c r="H473" s="795">
        <v>156352.14000000001</v>
      </c>
      <c r="I473" s="795">
        <v>103361.31</v>
      </c>
      <c r="J473" s="795">
        <v>103361.31</v>
      </c>
      <c r="K473" s="795">
        <v>0</v>
      </c>
      <c r="L473" s="813">
        <v>0</v>
      </c>
    </row>
    <row r="474" spans="1:12" s="796" customFormat="1" ht="23.25" customHeight="1" x14ac:dyDescent="0.2">
      <c r="A474" s="797">
        <v>31401</v>
      </c>
      <c r="B474" s="798" t="s">
        <v>1558</v>
      </c>
      <c r="C474" s="795">
        <v>201500</v>
      </c>
      <c r="D474" s="795">
        <v>0</v>
      </c>
      <c r="E474" s="795">
        <v>45147.86</v>
      </c>
      <c r="F474" s="795">
        <v>156352.14000000001</v>
      </c>
      <c r="G474" s="795">
        <v>156352.14000000001</v>
      </c>
      <c r="H474" s="795">
        <v>156352.14000000001</v>
      </c>
      <c r="I474" s="795">
        <v>103361.31</v>
      </c>
      <c r="J474" s="795">
        <v>103361.31</v>
      </c>
      <c r="K474" s="795">
        <v>0</v>
      </c>
      <c r="L474" s="813">
        <v>0</v>
      </c>
    </row>
    <row r="475" spans="1:12" s="796" customFormat="1" ht="23.25" customHeight="1" x14ac:dyDescent="0.2">
      <c r="A475" s="797">
        <v>3200</v>
      </c>
      <c r="B475" s="798" t="s">
        <v>1562</v>
      </c>
      <c r="C475" s="795">
        <v>1391388.6</v>
      </c>
      <c r="D475" s="795">
        <v>274882.95</v>
      </c>
      <c r="E475" s="795">
        <v>0</v>
      </c>
      <c r="F475" s="795">
        <v>1666271.5499999998</v>
      </c>
      <c r="G475" s="795">
        <v>1666271.5499999998</v>
      </c>
      <c r="H475" s="795">
        <v>1666271.5499999998</v>
      </c>
      <c r="I475" s="795">
        <v>944311.16999999993</v>
      </c>
      <c r="J475" s="795">
        <v>944311.16999999993</v>
      </c>
      <c r="K475" s="795">
        <v>0</v>
      </c>
      <c r="L475" s="813">
        <v>0</v>
      </c>
    </row>
    <row r="476" spans="1:12" s="796" customFormat="1" ht="23.25" customHeight="1" x14ac:dyDescent="0.2">
      <c r="A476" s="797">
        <v>322</v>
      </c>
      <c r="B476" s="798" t="s">
        <v>175</v>
      </c>
      <c r="C476" s="795">
        <v>662919.84</v>
      </c>
      <c r="D476" s="795">
        <v>40962.6</v>
      </c>
      <c r="E476" s="795">
        <v>0</v>
      </c>
      <c r="F476" s="795">
        <v>703882.44</v>
      </c>
      <c r="G476" s="795">
        <v>703882.44</v>
      </c>
      <c r="H476" s="795">
        <v>703882.44</v>
      </c>
      <c r="I476" s="795">
        <v>176442.98</v>
      </c>
      <c r="J476" s="795">
        <v>176442.98</v>
      </c>
      <c r="K476" s="795">
        <v>0</v>
      </c>
      <c r="L476" s="813">
        <v>0</v>
      </c>
    </row>
    <row r="477" spans="1:12" s="796" customFormat="1" ht="23.25" customHeight="1" x14ac:dyDescent="0.2">
      <c r="A477" s="797">
        <v>32201</v>
      </c>
      <c r="B477" s="798" t="s">
        <v>124</v>
      </c>
      <c r="C477" s="795">
        <v>662919.84</v>
      </c>
      <c r="D477" s="795">
        <v>40962.6</v>
      </c>
      <c r="E477" s="795">
        <v>0</v>
      </c>
      <c r="F477" s="795">
        <v>703882.44</v>
      </c>
      <c r="G477" s="795">
        <v>703882.44</v>
      </c>
      <c r="H477" s="795">
        <v>703882.44</v>
      </c>
      <c r="I477" s="795">
        <v>176442.98</v>
      </c>
      <c r="J477" s="795">
        <v>176442.98</v>
      </c>
      <c r="K477" s="795">
        <v>0</v>
      </c>
      <c r="L477" s="813">
        <v>0</v>
      </c>
    </row>
    <row r="478" spans="1:12" s="796" customFormat="1" ht="23.25" customHeight="1" x14ac:dyDescent="0.2">
      <c r="A478" s="797">
        <v>323</v>
      </c>
      <c r="B478" s="798" t="s">
        <v>1563</v>
      </c>
      <c r="C478" s="795">
        <v>716468.76</v>
      </c>
      <c r="D478" s="795">
        <v>25609.35</v>
      </c>
      <c r="E478" s="795">
        <v>0</v>
      </c>
      <c r="F478" s="795">
        <v>742078.11</v>
      </c>
      <c r="G478" s="795">
        <v>742078.11</v>
      </c>
      <c r="H478" s="795">
        <v>742078.11</v>
      </c>
      <c r="I478" s="795">
        <v>547557.18999999994</v>
      </c>
      <c r="J478" s="795">
        <v>547557.18999999994</v>
      </c>
      <c r="K478" s="795">
        <v>0</v>
      </c>
      <c r="L478" s="813">
        <v>0</v>
      </c>
    </row>
    <row r="479" spans="1:12" s="796" customFormat="1" ht="23.25" customHeight="1" x14ac:dyDescent="0.2">
      <c r="A479" s="797">
        <v>32301</v>
      </c>
      <c r="B479" s="798" t="s">
        <v>1564</v>
      </c>
      <c r="C479" s="795">
        <v>716468.76</v>
      </c>
      <c r="D479" s="795">
        <v>25609.35</v>
      </c>
      <c r="E479" s="795">
        <v>0</v>
      </c>
      <c r="F479" s="795">
        <v>742078.11</v>
      </c>
      <c r="G479" s="795">
        <v>742078.11</v>
      </c>
      <c r="H479" s="795">
        <v>742078.11</v>
      </c>
      <c r="I479" s="795">
        <v>547557.18999999994</v>
      </c>
      <c r="J479" s="795">
        <v>547557.18999999994</v>
      </c>
      <c r="K479" s="795">
        <v>0</v>
      </c>
      <c r="L479" s="813">
        <v>0</v>
      </c>
    </row>
    <row r="480" spans="1:12" s="796" customFormat="1" ht="23.25" customHeight="1" x14ac:dyDescent="0.2">
      <c r="A480" s="797">
        <v>325</v>
      </c>
      <c r="B480" s="798" t="s">
        <v>1565</v>
      </c>
      <c r="C480" s="795">
        <v>12000</v>
      </c>
      <c r="D480" s="795">
        <v>205411</v>
      </c>
      <c r="E480" s="795">
        <v>0</v>
      </c>
      <c r="F480" s="795">
        <v>217411</v>
      </c>
      <c r="G480" s="795">
        <v>217411</v>
      </c>
      <c r="H480" s="795">
        <v>217411</v>
      </c>
      <c r="I480" s="795">
        <v>217411</v>
      </c>
      <c r="J480" s="795">
        <v>217411</v>
      </c>
      <c r="K480" s="795">
        <v>0</v>
      </c>
      <c r="L480" s="813">
        <v>0</v>
      </c>
    </row>
    <row r="481" spans="1:12" s="796" customFormat="1" ht="23.25" customHeight="1" x14ac:dyDescent="0.2">
      <c r="A481" s="797">
        <v>32501</v>
      </c>
      <c r="B481" s="798" t="s">
        <v>1566</v>
      </c>
      <c r="C481" s="795">
        <v>12000</v>
      </c>
      <c r="D481" s="795">
        <v>205411</v>
      </c>
      <c r="E481" s="795">
        <v>0</v>
      </c>
      <c r="F481" s="795">
        <v>217411</v>
      </c>
      <c r="G481" s="795">
        <v>217411</v>
      </c>
      <c r="H481" s="795">
        <v>217411</v>
      </c>
      <c r="I481" s="795">
        <v>217411</v>
      </c>
      <c r="J481" s="795">
        <v>217411</v>
      </c>
      <c r="K481" s="795">
        <v>0</v>
      </c>
      <c r="L481" s="813">
        <v>0</v>
      </c>
    </row>
    <row r="482" spans="1:12" s="796" customFormat="1" ht="23.25" customHeight="1" x14ac:dyDescent="0.2">
      <c r="A482" s="797">
        <v>326</v>
      </c>
      <c r="B482" s="798" t="s">
        <v>1567</v>
      </c>
      <c r="C482" s="795">
        <v>0</v>
      </c>
      <c r="D482" s="795">
        <v>2900</v>
      </c>
      <c r="E482" s="795">
        <v>0</v>
      </c>
      <c r="F482" s="795">
        <v>2900</v>
      </c>
      <c r="G482" s="795">
        <v>2900</v>
      </c>
      <c r="H482" s="795">
        <v>2900</v>
      </c>
      <c r="I482" s="795">
        <v>2900</v>
      </c>
      <c r="J482" s="795">
        <v>2900</v>
      </c>
      <c r="K482" s="795">
        <v>0</v>
      </c>
      <c r="L482" s="813">
        <v>0</v>
      </c>
    </row>
    <row r="483" spans="1:12" s="796" customFormat="1" ht="23.25" customHeight="1" x14ac:dyDescent="0.2">
      <c r="A483" s="797">
        <v>32601</v>
      </c>
      <c r="B483" s="798" t="s">
        <v>1568</v>
      </c>
      <c r="C483" s="795">
        <v>0</v>
      </c>
      <c r="D483" s="795">
        <v>2900</v>
      </c>
      <c r="E483" s="795">
        <v>0</v>
      </c>
      <c r="F483" s="795">
        <v>2900</v>
      </c>
      <c r="G483" s="795">
        <v>2900</v>
      </c>
      <c r="H483" s="795">
        <v>2900</v>
      </c>
      <c r="I483" s="795">
        <v>2900</v>
      </c>
      <c r="J483" s="795">
        <v>2900</v>
      </c>
      <c r="K483" s="795">
        <v>0</v>
      </c>
      <c r="L483" s="813">
        <v>0</v>
      </c>
    </row>
    <row r="484" spans="1:12" s="796" customFormat="1" ht="23.25" customHeight="1" x14ac:dyDescent="0.2">
      <c r="A484" s="797">
        <v>3300</v>
      </c>
      <c r="B484" s="798" t="s">
        <v>1569</v>
      </c>
      <c r="C484" s="795">
        <v>107200</v>
      </c>
      <c r="D484" s="795">
        <v>0</v>
      </c>
      <c r="E484" s="795">
        <v>107200</v>
      </c>
      <c r="F484" s="795">
        <v>0</v>
      </c>
      <c r="G484" s="795">
        <v>0</v>
      </c>
      <c r="H484" s="795">
        <v>0</v>
      </c>
      <c r="I484" s="795">
        <v>0</v>
      </c>
      <c r="J484" s="795">
        <v>0</v>
      </c>
      <c r="K484" s="795">
        <v>0</v>
      </c>
      <c r="L484" s="813">
        <v>0</v>
      </c>
    </row>
    <row r="485" spans="1:12" s="796" customFormat="1" ht="23.25" customHeight="1" x14ac:dyDescent="0.2">
      <c r="A485" s="797">
        <v>331</v>
      </c>
      <c r="B485" s="798" t="s">
        <v>1570</v>
      </c>
      <c r="C485" s="795">
        <v>50000</v>
      </c>
      <c r="D485" s="795">
        <v>0</v>
      </c>
      <c r="E485" s="795">
        <v>50000</v>
      </c>
      <c r="F485" s="795">
        <v>0</v>
      </c>
      <c r="G485" s="795">
        <v>0</v>
      </c>
      <c r="H485" s="795">
        <v>0</v>
      </c>
      <c r="I485" s="795">
        <v>0</v>
      </c>
      <c r="J485" s="795">
        <v>0</v>
      </c>
      <c r="K485" s="795">
        <v>0</v>
      </c>
      <c r="L485" s="813">
        <v>0</v>
      </c>
    </row>
    <row r="486" spans="1:12" s="796" customFormat="1" ht="23.25" customHeight="1" x14ac:dyDescent="0.2">
      <c r="A486" s="797">
        <v>33101</v>
      </c>
      <c r="B486" s="798" t="s">
        <v>1571</v>
      </c>
      <c r="C486" s="795">
        <v>50000</v>
      </c>
      <c r="D486" s="795">
        <v>0</v>
      </c>
      <c r="E486" s="795">
        <v>50000</v>
      </c>
      <c r="F486" s="795">
        <v>0</v>
      </c>
      <c r="G486" s="795">
        <v>0</v>
      </c>
      <c r="H486" s="795">
        <v>0</v>
      </c>
      <c r="I486" s="795">
        <v>0</v>
      </c>
      <c r="J486" s="795">
        <v>0</v>
      </c>
      <c r="K486" s="795">
        <v>0</v>
      </c>
      <c r="L486" s="813">
        <v>0</v>
      </c>
    </row>
    <row r="487" spans="1:12" s="796" customFormat="1" ht="23.25" customHeight="1" x14ac:dyDescent="0.2">
      <c r="A487" s="797">
        <v>333</v>
      </c>
      <c r="B487" s="798" t="s">
        <v>1572</v>
      </c>
      <c r="C487" s="795">
        <v>50000</v>
      </c>
      <c r="D487" s="795">
        <v>0</v>
      </c>
      <c r="E487" s="795">
        <v>50000</v>
      </c>
      <c r="F487" s="795">
        <v>0</v>
      </c>
      <c r="G487" s="795">
        <v>0</v>
      </c>
      <c r="H487" s="795">
        <v>0</v>
      </c>
      <c r="I487" s="795">
        <v>0</v>
      </c>
      <c r="J487" s="795">
        <v>0</v>
      </c>
      <c r="K487" s="795">
        <v>0</v>
      </c>
      <c r="L487" s="813">
        <v>0</v>
      </c>
    </row>
    <row r="488" spans="1:12" s="796" customFormat="1" ht="23.25" customHeight="1" x14ac:dyDescent="0.2">
      <c r="A488" s="797">
        <v>33302</v>
      </c>
      <c r="B488" s="798" t="s">
        <v>1574</v>
      </c>
      <c r="C488" s="795">
        <v>50000</v>
      </c>
      <c r="D488" s="795">
        <v>0</v>
      </c>
      <c r="E488" s="795">
        <v>50000</v>
      </c>
      <c r="F488" s="795">
        <v>0</v>
      </c>
      <c r="G488" s="795">
        <v>0</v>
      </c>
      <c r="H488" s="795">
        <v>0</v>
      </c>
      <c r="I488" s="795">
        <v>0</v>
      </c>
      <c r="J488" s="795">
        <v>0</v>
      </c>
      <c r="K488" s="795">
        <v>0</v>
      </c>
      <c r="L488" s="813">
        <v>0</v>
      </c>
    </row>
    <row r="489" spans="1:12" s="796" customFormat="1" ht="23.25" customHeight="1" x14ac:dyDescent="0.2">
      <c r="A489" s="797">
        <v>334</v>
      </c>
      <c r="B489" s="798" t="s">
        <v>176</v>
      </c>
      <c r="C489" s="795">
        <v>6000</v>
      </c>
      <c r="D489" s="795">
        <v>0</v>
      </c>
      <c r="E489" s="795">
        <v>6000</v>
      </c>
      <c r="F489" s="795">
        <v>0</v>
      </c>
      <c r="G489" s="795">
        <v>0</v>
      </c>
      <c r="H489" s="795">
        <v>0</v>
      </c>
      <c r="I489" s="795">
        <v>0</v>
      </c>
      <c r="J489" s="795">
        <v>0</v>
      </c>
      <c r="K489" s="795">
        <v>0</v>
      </c>
      <c r="L489" s="813">
        <v>0</v>
      </c>
    </row>
    <row r="490" spans="1:12" s="796" customFormat="1" ht="23.25" customHeight="1" x14ac:dyDescent="0.2">
      <c r="A490" s="797">
        <v>33401</v>
      </c>
      <c r="B490" s="798" t="s">
        <v>1576</v>
      </c>
      <c r="C490" s="795">
        <v>6000</v>
      </c>
      <c r="D490" s="795">
        <v>0</v>
      </c>
      <c r="E490" s="795">
        <v>6000</v>
      </c>
      <c r="F490" s="795">
        <v>0</v>
      </c>
      <c r="G490" s="795">
        <v>0</v>
      </c>
      <c r="H490" s="795">
        <v>0</v>
      </c>
      <c r="I490" s="795">
        <v>0</v>
      </c>
      <c r="J490" s="795">
        <v>0</v>
      </c>
      <c r="K490" s="795">
        <v>0</v>
      </c>
      <c r="L490" s="813">
        <v>0</v>
      </c>
    </row>
    <row r="491" spans="1:12" s="796" customFormat="1" ht="23.25" customHeight="1" x14ac:dyDescent="0.2">
      <c r="A491" s="797">
        <v>336</v>
      </c>
      <c r="B491" s="798" t="s">
        <v>1577</v>
      </c>
      <c r="C491" s="795">
        <v>1200</v>
      </c>
      <c r="D491" s="795">
        <v>0</v>
      </c>
      <c r="E491" s="795">
        <v>1200</v>
      </c>
      <c r="F491" s="795">
        <v>0</v>
      </c>
      <c r="G491" s="795">
        <v>0</v>
      </c>
      <c r="H491" s="795">
        <v>0</v>
      </c>
      <c r="I491" s="795">
        <v>0</v>
      </c>
      <c r="J491" s="795">
        <v>0</v>
      </c>
      <c r="K491" s="795">
        <v>0</v>
      </c>
      <c r="L491" s="813">
        <v>0</v>
      </c>
    </row>
    <row r="492" spans="1:12" s="796" customFormat="1" ht="23.25" customHeight="1" x14ac:dyDescent="0.2">
      <c r="A492" s="797">
        <v>33603</v>
      </c>
      <c r="B492" s="798" t="s">
        <v>1578</v>
      </c>
      <c r="C492" s="795">
        <v>1200</v>
      </c>
      <c r="D492" s="795">
        <v>0</v>
      </c>
      <c r="E492" s="795">
        <v>1200</v>
      </c>
      <c r="F492" s="795">
        <v>0</v>
      </c>
      <c r="G492" s="795">
        <v>0</v>
      </c>
      <c r="H492" s="795">
        <v>0</v>
      </c>
      <c r="I492" s="795">
        <v>0</v>
      </c>
      <c r="J492" s="795">
        <v>0</v>
      </c>
      <c r="K492" s="795">
        <v>0</v>
      </c>
      <c r="L492" s="813">
        <v>0</v>
      </c>
    </row>
    <row r="493" spans="1:12" s="796" customFormat="1" ht="23.25" customHeight="1" x14ac:dyDescent="0.2">
      <c r="A493" s="797">
        <v>3400</v>
      </c>
      <c r="B493" s="798" t="s">
        <v>1582</v>
      </c>
      <c r="C493" s="795">
        <v>60000</v>
      </c>
      <c r="D493" s="795">
        <v>0</v>
      </c>
      <c r="E493" s="795">
        <v>19773.240000000002</v>
      </c>
      <c r="F493" s="795">
        <v>40226.759999999995</v>
      </c>
      <c r="G493" s="795">
        <v>40226.76</v>
      </c>
      <c r="H493" s="795">
        <v>40226.76</v>
      </c>
      <c r="I493" s="795">
        <v>40226.76</v>
      </c>
      <c r="J493" s="795">
        <v>40226.76</v>
      </c>
      <c r="K493" s="795">
        <v>0</v>
      </c>
      <c r="L493" s="813">
        <v>0</v>
      </c>
    </row>
    <row r="494" spans="1:12" s="796" customFormat="1" ht="23.25" customHeight="1" x14ac:dyDescent="0.2">
      <c r="A494" s="797">
        <v>347</v>
      </c>
      <c r="B494" s="798" t="s">
        <v>179</v>
      </c>
      <c r="C494" s="795">
        <v>60000</v>
      </c>
      <c r="D494" s="795">
        <v>0</v>
      </c>
      <c r="E494" s="795">
        <v>19773.240000000002</v>
      </c>
      <c r="F494" s="795">
        <v>40226.759999999995</v>
      </c>
      <c r="G494" s="795">
        <v>40226.76</v>
      </c>
      <c r="H494" s="795">
        <v>40226.76</v>
      </c>
      <c r="I494" s="795">
        <v>40226.76</v>
      </c>
      <c r="J494" s="795">
        <v>40226.76</v>
      </c>
      <c r="K494" s="795">
        <v>0</v>
      </c>
      <c r="L494" s="813">
        <v>0</v>
      </c>
    </row>
    <row r="495" spans="1:12" s="796" customFormat="1" ht="23.25" customHeight="1" x14ac:dyDescent="0.2">
      <c r="A495" s="797">
        <v>34701</v>
      </c>
      <c r="B495" s="798" t="s">
        <v>113</v>
      </c>
      <c r="C495" s="795">
        <v>60000</v>
      </c>
      <c r="D495" s="795">
        <v>0</v>
      </c>
      <c r="E495" s="795">
        <v>19773.240000000002</v>
      </c>
      <c r="F495" s="795">
        <v>40226.759999999995</v>
      </c>
      <c r="G495" s="795">
        <v>40226.76</v>
      </c>
      <c r="H495" s="795">
        <v>40226.76</v>
      </c>
      <c r="I495" s="795">
        <v>40226.76</v>
      </c>
      <c r="J495" s="795">
        <v>40226.76</v>
      </c>
      <c r="K495" s="795">
        <v>0</v>
      </c>
      <c r="L495" s="813">
        <v>0</v>
      </c>
    </row>
    <row r="496" spans="1:12" s="796" customFormat="1" ht="23.25" customHeight="1" x14ac:dyDescent="0.2">
      <c r="A496" s="797">
        <v>3500</v>
      </c>
      <c r="B496" s="798" t="s">
        <v>1585</v>
      </c>
      <c r="C496" s="795">
        <v>474600</v>
      </c>
      <c r="D496" s="795">
        <v>161569.03</v>
      </c>
      <c r="E496" s="795">
        <v>359248.75</v>
      </c>
      <c r="F496" s="795">
        <v>276920.28000000003</v>
      </c>
      <c r="G496" s="795">
        <v>276920.28000000003</v>
      </c>
      <c r="H496" s="795">
        <v>276920.28000000003</v>
      </c>
      <c r="I496" s="795">
        <v>230062.2</v>
      </c>
      <c r="J496" s="795">
        <v>230062.2</v>
      </c>
      <c r="K496" s="795">
        <v>0</v>
      </c>
      <c r="L496" s="813">
        <v>0</v>
      </c>
    </row>
    <row r="497" spans="1:12" s="796" customFormat="1" ht="23.25" customHeight="1" x14ac:dyDescent="0.2">
      <c r="A497" s="797">
        <v>351</v>
      </c>
      <c r="B497" s="798" t="s">
        <v>1586</v>
      </c>
      <c r="C497" s="795">
        <v>305200</v>
      </c>
      <c r="D497" s="795">
        <v>87000</v>
      </c>
      <c r="E497" s="795">
        <v>272076.2</v>
      </c>
      <c r="F497" s="795">
        <v>120123.79999999999</v>
      </c>
      <c r="G497" s="795">
        <v>120123.8</v>
      </c>
      <c r="H497" s="795">
        <v>120123.8</v>
      </c>
      <c r="I497" s="795">
        <v>118687.72</v>
      </c>
      <c r="J497" s="795">
        <v>118687.72</v>
      </c>
      <c r="K497" s="795">
        <v>0</v>
      </c>
      <c r="L497" s="813">
        <v>0</v>
      </c>
    </row>
    <row r="498" spans="1:12" s="796" customFormat="1" ht="23.25" customHeight="1" x14ac:dyDescent="0.2">
      <c r="A498" s="797">
        <v>35101</v>
      </c>
      <c r="B498" s="798" t="s">
        <v>1587</v>
      </c>
      <c r="C498" s="795">
        <v>303200</v>
      </c>
      <c r="D498" s="795">
        <v>0</v>
      </c>
      <c r="E498" s="795">
        <v>270076.2</v>
      </c>
      <c r="F498" s="795">
        <v>33123.799999999988</v>
      </c>
      <c r="G498" s="795">
        <v>33123.800000000003</v>
      </c>
      <c r="H498" s="795">
        <v>33123.800000000003</v>
      </c>
      <c r="I498" s="795">
        <v>31687.72</v>
      </c>
      <c r="J498" s="795">
        <v>31687.72</v>
      </c>
      <c r="K498" s="795">
        <v>0</v>
      </c>
      <c r="L498" s="813">
        <v>0</v>
      </c>
    </row>
    <row r="499" spans="1:12" s="796" customFormat="1" ht="23.25" customHeight="1" x14ac:dyDescent="0.2">
      <c r="A499" s="797">
        <v>35105</v>
      </c>
      <c r="B499" s="798" t="s">
        <v>1588</v>
      </c>
      <c r="C499" s="795">
        <v>0</v>
      </c>
      <c r="D499" s="795">
        <v>87000</v>
      </c>
      <c r="E499" s="795">
        <v>0</v>
      </c>
      <c r="F499" s="795">
        <v>87000</v>
      </c>
      <c r="G499" s="795">
        <v>87000</v>
      </c>
      <c r="H499" s="795">
        <v>87000</v>
      </c>
      <c r="I499" s="795">
        <v>87000</v>
      </c>
      <c r="J499" s="795">
        <v>87000</v>
      </c>
      <c r="K499" s="795">
        <v>0</v>
      </c>
      <c r="L499" s="813">
        <v>0</v>
      </c>
    </row>
    <row r="500" spans="1:12" s="796" customFormat="1" ht="23.25" customHeight="1" x14ac:dyDescent="0.2">
      <c r="A500" s="797">
        <v>35108</v>
      </c>
      <c r="B500" s="798" t="s">
        <v>1589</v>
      </c>
      <c r="C500" s="795">
        <v>2000</v>
      </c>
      <c r="D500" s="795">
        <v>0</v>
      </c>
      <c r="E500" s="795">
        <v>2000</v>
      </c>
      <c r="F500" s="795">
        <v>0</v>
      </c>
      <c r="G500" s="795">
        <v>0</v>
      </c>
      <c r="H500" s="795">
        <v>0</v>
      </c>
      <c r="I500" s="795">
        <v>0</v>
      </c>
      <c r="J500" s="795">
        <v>0</v>
      </c>
      <c r="K500" s="795">
        <v>0</v>
      </c>
      <c r="L500" s="813">
        <v>0</v>
      </c>
    </row>
    <row r="501" spans="1:12" s="796" customFormat="1" ht="23.25" customHeight="1" x14ac:dyDescent="0.2">
      <c r="A501" s="797">
        <v>352</v>
      </c>
      <c r="B501" s="798" t="s">
        <v>1590</v>
      </c>
      <c r="C501" s="795">
        <v>41200</v>
      </c>
      <c r="D501" s="795">
        <v>15943.03</v>
      </c>
      <c r="E501" s="795">
        <v>0</v>
      </c>
      <c r="F501" s="795">
        <v>57143.03</v>
      </c>
      <c r="G501" s="795">
        <v>57143.03</v>
      </c>
      <c r="H501" s="795">
        <v>57143.03</v>
      </c>
      <c r="I501" s="795">
        <v>12971.03</v>
      </c>
      <c r="J501" s="795">
        <v>12971.03</v>
      </c>
      <c r="K501" s="795">
        <v>0</v>
      </c>
      <c r="L501" s="813">
        <v>0</v>
      </c>
    </row>
    <row r="502" spans="1:12" s="796" customFormat="1" ht="23.25" customHeight="1" x14ac:dyDescent="0.2">
      <c r="A502" s="797">
        <v>35201</v>
      </c>
      <c r="B502" s="798" t="s">
        <v>1587</v>
      </c>
      <c r="C502" s="795">
        <v>41200</v>
      </c>
      <c r="D502" s="795">
        <v>15943.03</v>
      </c>
      <c r="E502" s="795">
        <v>0</v>
      </c>
      <c r="F502" s="795">
        <v>57143.03</v>
      </c>
      <c r="G502" s="795">
        <v>57143.03</v>
      </c>
      <c r="H502" s="795">
        <v>57143.03</v>
      </c>
      <c r="I502" s="795">
        <v>12971.03</v>
      </c>
      <c r="J502" s="795">
        <v>12971.03</v>
      </c>
      <c r="K502" s="795">
        <v>0</v>
      </c>
      <c r="L502" s="813">
        <v>0</v>
      </c>
    </row>
    <row r="503" spans="1:12" s="796" customFormat="1" ht="23.25" customHeight="1" x14ac:dyDescent="0.2">
      <c r="A503" s="797">
        <v>353</v>
      </c>
      <c r="B503" s="798" t="s">
        <v>1591</v>
      </c>
      <c r="C503" s="795">
        <v>50000</v>
      </c>
      <c r="D503" s="795">
        <v>0</v>
      </c>
      <c r="E503" s="795">
        <v>50000</v>
      </c>
      <c r="F503" s="795">
        <v>0</v>
      </c>
      <c r="G503" s="795">
        <v>0</v>
      </c>
      <c r="H503" s="795">
        <v>0</v>
      </c>
      <c r="I503" s="795">
        <v>0</v>
      </c>
      <c r="J503" s="795">
        <v>0</v>
      </c>
      <c r="K503" s="795">
        <v>0</v>
      </c>
      <c r="L503" s="813">
        <v>0</v>
      </c>
    </row>
    <row r="504" spans="1:12" s="796" customFormat="1" ht="23.25" customHeight="1" x14ac:dyDescent="0.2">
      <c r="A504" s="797">
        <v>35301</v>
      </c>
      <c r="B504" s="798" t="s">
        <v>297</v>
      </c>
      <c r="C504" s="795">
        <v>50000</v>
      </c>
      <c r="D504" s="795">
        <v>0</v>
      </c>
      <c r="E504" s="795">
        <v>50000</v>
      </c>
      <c r="F504" s="795">
        <v>0</v>
      </c>
      <c r="G504" s="795">
        <v>0</v>
      </c>
      <c r="H504" s="795">
        <v>0</v>
      </c>
      <c r="I504" s="795">
        <v>0</v>
      </c>
      <c r="J504" s="795">
        <v>0</v>
      </c>
      <c r="K504" s="795">
        <v>0</v>
      </c>
      <c r="L504" s="813">
        <v>0</v>
      </c>
    </row>
    <row r="505" spans="1:12" s="796" customFormat="1" ht="23.25" customHeight="1" x14ac:dyDescent="0.2">
      <c r="A505" s="797">
        <v>355</v>
      </c>
      <c r="B505" s="798" t="s">
        <v>1592</v>
      </c>
      <c r="C505" s="795">
        <v>50000</v>
      </c>
      <c r="D505" s="795">
        <v>0</v>
      </c>
      <c r="E505" s="795">
        <v>31172.55</v>
      </c>
      <c r="F505" s="795">
        <v>18827.45</v>
      </c>
      <c r="G505" s="795">
        <v>18827.45</v>
      </c>
      <c r="H505" s="795">
        <v>18827.45</v>
      </c>
      <c r="I505" s="795">
        <v>18827.45</v>
      </c>
      <c r="J505" s="795">
        <v>18827.45</v>
      </c>
      <c r="K505" s="795">
        <v>0</v>
      </c>
      <c r="L505" s="813">
        <v>0</v>
      </c>
    </row>
    <row r="506" spans="1:12" s="796" customFormat="1" ht="23.25" customHeight="1" x14ac:dyDescent="0.2">
      <c r="A506" s="797">
        <v>35501</v>
      </c>
      <c r="B506" s="798" t="s">
        <v>1587</v>
      </c>
      <c r="C506" s="795">
        <v>50000</v>
      </c>
      <c r="D506" s="795">
        <v>0</v>
      </c>
      <c r="E506" s="795">
        <v>31172.55</v>
      </c>
      <c r="F506" s="795">
        <v>18827.45</v>
      </c>
      <c r="G506" s="795">
        <v>18827.45</v>
      </c>
      <c r="H506" s="795">
        <v>18827.45</v>
      </c>
      <c r="I506" s="795">
        <v>18827.45</v>
      </c>
      <c r="J506" s="795">
        <v>18827.45</v>
      </c>
      <c r="K506" s="795">
        <v>0</v>
      </c>
      <c r="L506" s="813">
        <v>0</v>
      </c>
    </row>
    <row r="507" spans="1:12" s="796" customFormat="1" ht="23.25" customHeight="1" x14ac:dyDescent="0.2">
      <c r="A507" s="797">
        <v>357</v>
      </c>
      <c r="B507" s="798" t="s">
        <v>1593</v>
      </c>
      <c r="C507" s="795">
        <v>6000</v>
      </c>
      <c r="D507" s="795">
        <v>0</v>
      </c>
      <c r="E507" s="795">
        <v>6000</v>
      </c>
      <c r="F507" s="795">
        <v>0</v>
      </c>
      <c r="G507" s="795">
        <v>0</v>
      </c>
      <c r="H507" s="795">
        <v>0</v>
      </c>
      <c r="I507" s="795">
        <v>0</v>
      </c>
      <c r="J507" s="795">
        <v>0</v>
      </c>
      <c r="K507" s="795">
        <v>0</v>
      </c>
      <c r="L507" s="813">
        <v>0</v>
      </c>
    </row>
    <row r="508" spans="1:12" s="796" customFormat="1" ht="23.25" customHeight="1" x14ac:dyDescent="0.2">
      <c r="A508" s="797">
        <v>35701</v>
      </c>
      <c r="B508" s="798" t="s">
        <v>1587</v>
      </c>
      <c r="C508" s="795">
        <v>6000</v>
      </c>
      <c r="D508" s="795">
        <v>0</v>
      </c>
      <c r="E508" s="795">
        <v>6000</v>
      </c>
      <c r="F508" s="795">
        <v>0</v>
      </c>
      <c r="G508" s="795">
        <v>0</v>
      </c>
      <c r="H508" s="795">
        <v>0</v>
      </c>
      <c r="I508" s="795">
        <v>0</v>
      </c>
      <c r="J508" s="795">
        <v>0</v>
      </c>
      <c r="K508" s="795">
        <v>0</v>
      </c>
      <c r="L508" s="813">
        <v>0</v>
      </c>
    </row>
    <row r="509" spans="1:12" s="796" customFormat="1" ht="23.25" customHeight="1" x14ac:dyDescent="0.2">
      <c r="A509" s="797">
        <v>359</v>
      </c>
      <c r="B509" s="798" t="s">
        <v>1596</v>
      </c>
      <c r="C509" s="795">
        <v>22200</v>
      </c>
      <c r="D509" s="795">
        <v>58626</v>
      </c>
      <c r="E509" s="795">
        <v>0</v>
      </c>
      <c r="F509" s="795">
        <v>80826</v>
      </c>
      <c r="G509" s="795">
        <v>80826</v>
      </c>
      <c r="H509" s="795">
        <v>80826</v>
      </c>
      <c r="I509" s="795">
        <v>79576</v>
      </c>
      <c r="J509" s="795">
        <v>79576</v>
      </c>
      <c r="K509" s="795">
        <v>0</v>
      </c>
      <c r="L509" s="813">
        <v>0</v>
      </c>
    </row>
    <row r="510" spans="1:12" s="796" customFormat="1" ht="23.25" customHeight="1" x14ac:dyDescent="0.2">
      <c r="A510" s="797">
        <v>35901</v>
      </c>
      <c r="B510" s="798" t="s">
        <v>1597</v>
      </c>
      <c r="C510" s="795">
        <v>22200</v>
      </c>
      <c r="D510" s="795">
        <v>58626</v>
      </c>
      <c r="E510" s="795">
        <v>0</v>
      </c>
      <c r="F510" s="795">
        <v>80826</v>
      </c>
      <c r="G510" s="795">
        <v>80826</v>
      </c>
      <c r="H510" s="795">
        <v>80826</v>
      </c>
      <c r="I510" s="795">
        <v>79576</v>
      </c>
      <c r="J510" s="795">
        <v>79576</v>
      </c>
      <c r="K510" s="795">
        <v>0</v>
      </c>
      <c r="L510" s="813">
        <v>0</v>
      </c>
    </row>
    <row r="511" spans="1:12" s="796" customFormat="1" ht="23.25" customHeight="1" x14ac:dyDescent="0.2">
      <c r="A511" s="797">
        <v>3700</v>
      </c>
      <c r="B511" s="798" t="s">
        <v>1607</v>
      </c>
      <c r="C511" s="795">
        <v>399200</v>
      </c>
      <c r="D511" s="795">
        <v>0</v>
      </c>
      <c r="E511" s="795">
        <v>91736.94</v>
      </c>
      <c r="F511" s="795">
        <v>307463.06</v>
      </c>
      <c r="G511" s="795">
        <v>307463.06</v>
      </c>
      <c r="H511" s="795">
        <v>307463.06</v>
      </c>
      <c r="I511" s="795">
        <v>304818.18</v>
      </c>
      <c r="J511" s="795">
        <v>304818.18</v>
      </c>
      <c r="K511" s="795">
        <v>0</v>
      </c>
      <c r="L511" s="813">
        <v>0</v>
      </c>
    </row>
    <row r="512" spans="1:12" s="796" customFormat="1" ht="23.25" customHeight="1" x14ac:dyDescent="0.2">
      <c r="A512" s="797">
        <v>371</v>
      </c>
      <c r="B512" s="798" t="s">
        <v>252</v>
      </c>
      <c r="C512" s="795">
        <v>120000</v>
      </c>
      <c r="D512" s="795">
        <v>0</v>
      </c>
      <c r="E512" s="795">
        <v>28545.39</v>
      </c>
      <c r="F512" s="795">
        <v>91454.61</v>
      </c>
      <c r="G512" s="795">
        <v>91454.61</v>
      </c>
      <c r="H512" s="795">
        <v>91454.61</v>
      </c>
      <c r="I512" s="795">
        <v>90909.73</v>
      </c>
      <c r="J512" s="795">
        <v>90909.73</v>
      </c>
      <c r="K512" s="795">
        <v>0</v>
      </c>
      <c r="L512" s="813">
        <v>0</v>
      </c>
    </row>
    <row r="513" spans="1:12" s="796" customFormat="1" ht="23.25" customHeight="1" x14ac:dyDescent="0.2">
      <c r="A513" s="797">
        <v>37101</v>
      </c>
      <c r="B513" s="798" t="s">
        <v>1608</v>
      </c>
      <c r="C513" s="795">
        <v>120000</v>
      </c>
      <c r="D513" s="795">
        <v>0</v>
      </c>
      <c r="E513" s="795">
        <v>28545.39</v>
      </c>
      <c r="F513" s="795">
        <v>91454.61</v>
      </c>
      <c r="G513" s="795">
        <v>91454.61</v>
      </c>
      <c r="H513" s="795">
        <v>91454.61</v>
      </c>
      <c r="I513" s="795">
        <v>90909.73</v>
      </c>
      <c r="J513" s="795">
        <v>90909.73</v>
      </c>
      <c r="K513" s="795">
        <v>0</v>
      </c>
      <c r="L513" s="813">
        <v>0</v>
      </c>
    </row>
    <row r="514" spans="1:12" s="796" customFormat="1" ht="23.25" customHeight="1" x14ac:dyDescent="0.2">
      <c r="A514" s="797">
        <v>372</v>
      </c>
      <c r="B514" s="798" t="s">
        <v>253</v>
      </c>
      <c r="C514" s="795">
        <v>1200</v>
      </c>
      <c r="D514" s="795">
        <v>0</v>
      </c>
      <c r="E514" s="795">
        <v>1200</v>
      </c>
      <c r="F514" s="795">
        <v>0</v>
      </c>
      <c r="G514" s="795">
        <v>0</v>
      </c>
      <c r="H514" s="795">
        <v>0</v>
      </c>
      <c r="I514" s="795">
        <v>0</v>
      </c>
      <c r="J514" s="795">
        <v>0</v>
      </c>
      <c r="K514" s="795">
        <v>0</v>
      </c>
      <c r="L514" s="813">
        <v>0</v>
      </c>
    </row>
    <row r="515" spans="1:12" s="796" customFormat="1" ht="23.25" customHeight="1" x14ac:dyDescent="0.2">
      <c r="A515" s="797">
        <v>37201</v>
      </c>
      <c r="B515" s="798" t="s">
        <v>1609</v>
      </c>
      <c r="C515" s="795">
        <v>1200</v>
      </c>
      <c r="D515" s="795">
        <v>0</v>
      </c>
      <c r="E515" s="795">
        <v>1200</v>
      </c>
      <c r="F515" s="795">
        <v>0</v>
      </c>
      <c r="G515" s="795">
        <v>0</v>
      </c>
      <c r="H515" s="795">
        <v>0</v>
      </c>
      <c r="I515" s="795">
        <v>0</v>
      </c>
      <c r="J515" s="795">
        <v>0</v>
      </c>
      <c r="K515" s="795">
        <v>0</v>
      </c>
      <c r="L515" s="813">
        <v>0</v>
      </c>
    </row>
    <row r="516" spans="1:12" s="796" customFormat="1" ht="23.25" customHeight="1" x14ac:dyDescent="0.2">
      <c r="A516" s="797">
        <v>375</v>
      </c>
      <c r="B516" s="798" t="s">
        <v>1610</v>
      </c>
      <c r="C516" s="795">
        <v>278000</v>
      </c>
      <c r="D516" s="795">
        <v>0</v>
      </c>
      <c r="E516" s="795">
        <v>61991.549999999996</v>
      </c>
      <c r="F516" s="795">
        <v>216008.45</v>
      </c>
      <c r="G516" s="795">
        <v>216008.45</v>
      </c>
      <c r="H516" s="795">
        <v>216008.45</v>
      </c>
      <c r="I516" s="795">
        <v>213908.45</v>
      </c>
      <c r="J516" s="795">
        <v>213908.45</v>
      </c>
      <c r="K516" s="795">
        <v>0</v>
      </c>
      <c r="L516" s="813">
        <v>0</v>
      </c>
    </row>
    <row r="517" spans="1:12" s="796" customFormat="1" ht="23.25" customHeight="1" x14ac:dyDescent="0.2">
      <c r="A517" s="797">
        <v>37501</v>
      </c>
      <c r="B517" s="798" t="s">
        <v>1611</v>
      </c>
      <c r="C517" s="795">
        <v>160000</v>
      </c>
      <c r="D517" s="795">
        <v>0</v>
      </c>
      <c r="E517" s="795">
        <v>14309.56</v>
      </c>
      <c r="F517" s="795">
        <v>145690.44</v>
      </c>
      <c r="G517" s="795">
        <v>145690.44</v>
      </c>
      <c r="H517" s="795">
        <v>145690.44</v>
      </c>
      <c r="I517" s="795">
        <v>146790.44</v>
      </c>
      <c r="J517" s="795">
        <v>146790.44</v>
      </c>
      <c r="K517" s="795">
        <v>0</v>
      </c>
      <c r="L517" s="813">
        <v>0</v>
      </c>
    </row>
    <row r="518" spans="1:12" s="796" customFormat="1" ht="23.25" customHeight="1" x14ac:dyDescent="0.2">
      <c r="A518" s="797">
        <v>37502</v>
      </c>
      <c r="B518" s="798" t="s">
        <v>254</v>
      </c>
      <c r="C518" s="795">
        <v>118000</v>
      </c>
      <c r="D518" s="795">
        <v>0</v>
      </c>
      <c r="E518" s="795">
        <v>47681.99</v>
      </c>
      <c r="F518" s="795">
        <v>70318.010000000009</v>
      </c>
      <c r="G518" s="795">
        <v>70318.009999999995</v>
      </c>
      <c r="H518" s="795">
        <v>70318.009999999995</v>
      </c>
      <c r="I518" s="795">
        <v>67118.009999999995</v>
      </c>
      <c r="J518" s="795">
        <v>67118.009999999995</v>
      </c>
      <c r="K518" s="795">
        <v>0</v>
      </c>
      <c r="L518" s="813">
        <v>0</v>
      </c>
    </row>
    <row r="519" spans="1:12" s="796" customFormat="1" ht="23.25" customHeight="1" x14ac:dyDescent="0.2">
      <c r="A519" s="797">
        <v>3800</v>
      </c>
      <c r="B519" s="798" t="s">
        <v>1613</v>
      </c>
      <c r="C519" s="795">
        <v>573200</v>
      </c>
      <c r="D519" s="795">
        <v>1285002.55</v>
      </c>
      <c r="E519" s="795">
        <v>12000</v>
      </c>
      <c r="F519" s="795">
        <v>1846202.55</v>
      </c>
      <c r="G519" s="795">
        <v>1838202.55</v>
      </c>
      <c r="H519" s="795">
        <v>1838202.55</v>
      </c>
      <c r="I519" s="795">
        <v>1638376.26</v>
      </c>
      <c r="J519" s="795">
        <v>1638376.26</v>
      </c>
      <c r="K519" s="795">
        <v>8000</v>
      </c>
      <c r="L519" s="813">
        <v>0.43332190175991253</v>
      </c>
    </row>
    <row r="520" spans="1:12" s="796" customFormat="1" ht="23.25" customHeight="1" x14ac:dyDescent="0.2">
      <c r="A520" s="797">
        <v>381</v>
      </c>
      <c r="B520" s="798" t="s">
        <v>298</v>
      </c>
      <c r="C520" s="795">
        <v>560000</v>
      </c>
      <c r="D520" s="795">
        <v>1279242.55</v>
      </c>
      <c r="E520" s="795">
        <v>0</v>
      </c>
      <c r="F520" s="795">
        <v>1839242.55</v>
      </c>
      <c r="G520" s="795">
        <v>1831242.55</v>
      </c>
      <c r="H520" s="795">
        <v>1831242.55</v>
      </c>
      <c r="I520" s="795">
        <v>1631416.26</v>
      </c>
      <c r="J520" s="795">
        <v>1631416.26</v>
      </c>
      <c r="K520" s="795">
        <v>8000</v>
      </c>
      <c r="L520" s="813">
        <v>0.43496166397411801</v>
      </c>
    </row>
    <row r="521" spans="1:12" s="796" customFormat="1" ht="23.25" customHeight="1" x14ac:dyDescent="0.2">
      <c r="A521" s="797">
        <v>38101</v>
      </c>
      <c r="B521" s="798" t="s">
        <v>299</v>
      </c>
      <c r="C521" s="795">
        <v>560000</v>
      </c>
      <c r="D521" s="795">
        <v>1279242.55</v>
      </c>
      <c r="E521" s="795">
        <v>0</v>
      </c>
      <c r="F521" s="795">
        <v>1839242.55</v>
      </c>
      <c r="G521" s="795">
        <v>1831242.55</v>
      </c>
      <c r="H521" s="795">
        <v>1831242.55</v>
      </c>
      <c r="I521" s="795">
        <v>1631416.26</v>
      </c>
      <c r="J521" s="795">
        <v>1631416.26</v>
      </c>
      <c r="K521" s="795">
        <v>8000</v>
      </c>
      <c r="L521" s="813">
        <v>0.43496166397411801</v>
      </c>
    </row>
    <row r="522" spans="1:12" s="796" customFormat="1" ht="23.25" customHeight="1" x14ac:dyDescent="0.2">
      <c r="A522" s="797">
        <v>382</v>
      </c>
      <c r="B522" s="798" t="s">
        <v>255</v>
      </c>
      <c r="C522" s="795">
        <v>1200</v>
      </c>
      <c r="D522" s="795">
        <v>5760</v>
      </c>
      <c r="E522" s="795">
        <v>0</v>
      </c>
      <c r="F522" s="795">
        <v>6960</v>
      </c>
      <c r="G522" s="795">
        <v>6960</v>
      </c>
      <c r="H522" s="795">
        <v>6960</v>
      </c>
      <c r="I522" s="795">
        <v>6960</v>
      </c>
      <c r="J522" s="795">
        <v>6960</v>
      </c>
      <c r="K522" s="795">
        <v>0</v>
      </c>
      <c r="L522" s="813">
        <v>0</v>
      </c>
    </row>
    <row r="523" spans="1:12" s="796" customFormat="1" ht="23.25" customHeight="1" x14ac:dyDescent="0.2">
      <c r="A523" s="797">
        <v>38201</v>
      </c>
      <c r="B523" s="798" t="s">
        <v>1614</v>
      </c>
      <c r="C523" s="795">
        <v>1200</v>
      </c>
      <c r="D523" s="795">
        <v>5760</v>
      </c>
      <c r="E523" s="795">
        <v>0</v>
      </c>
      <c r="F523" s="795">
        <v>6960</v>
      </c>
      <c r="G523" s="795">
        <v>6960</v>
      </c>
      <c r="H523" s="795">
        <v>6960</v>
      </c>
      <c r="I523" s="795">
        <v>6960</v>
      </c>
      <c r="J523" s="795">
        <v>6960</v>
      </c>
      <c r="K523" s="795">
        <v>0</v>
      </c>
      <c r="L523" s="813">
        <v>0</v>
      </c>
    </row>
    <row r="524" spans="1:12" s="796" customFormat="1" ht="23.25" customHeight="1" x14ac:dyDescent="0.2">
      <c r="A524" s="797">
        <v>383</v>
      </c>
      <c r="B524" s="798" t="s">
        <v>256</v>
      </c>
      <c r="C524" s="795">
        <v>12000</v>
      </c>
      <c r="D524" s="795">
        <v>0</v>
      </c>
      <c r="E524" s="795">
        <v>12000</v>
      </c>
      <c r="F524" s="795">
        <v>0</v>
      </c>
      <c r="G524" s="795">
        <v>0</v>
      </c>
      <c r="H524" s="795">
        <v>0</v>
      </c>
      <c r="I524" s="795">
        <v>0</v>
      </c>
      <c r="J524" s="795">
        <v>0</v>
      </c>
      <c r="K524" s="795">
        <v>0</v>
      </c>
      <c r="L524" s="813">
        <v>0</v>
      </c>
    </row>
    <row r="525" spans="1:12" s="796" customFormat="1" ht="23.25" customHeight="1" x14ac:dyDescent="0.2">
      <c r="A525" s="797">
        <v>38301</v>
      </c>
      <c r="B525" s="798" t="s">
        <v>80</v>
      </c>
      <c r="C525" s="795">
        <v>12000</v>
      </c>
      <c r="D525" s="795">
        <v>0</v>
      </c>
      <c r="E525" s="795">
        <v>12000</v>
      </c>
      <c r="F525" s="795">
        <v>0</v>
      </c>
      <c r="G525" s="795">
        <v>0</v>
      </c>
      <c r="H525" s="795">
        <v>0</v>
      </c>
      <c r="I525" s="795">
        <v>0</v>
      </c>
      <c r="J525" s="795">
        <v>0</v>
      </c>
      <c r="K525" s="795">
        <v>0</v>
      </c>
      <c r="L525" s="813">
        <v>0</v>
      </c>
    </row>
    <row r="526" spans="1:12" s="789" customFormat="1" ht="23.25" customHeight="1" x14ac:dyDescent="0.2">
      <c r="A526" s="790">
        <v>4000</v>
      </c>
      <c r="B526" s="791" t="s">
        <v>243</v>
      </c>
      <c r="C526" s="792">
        <v>7093110.1600000001</v>
      </c>
      <c r="D526" s="792">
        <v>635731.82000000007</v>
      </c>
      <c r="E526" s="792">
        <v>289306.21999999997</v>
      </c>
      <c r="F526" s="792">
        <v>7439535.7600000007</v>
      </c>
      <c r="G526" s="792">
        <v>7438726.7600000007</v>
      </c>
      <c r="H526" s="792">
        <v>7438726.7600000007</v>
      </c>
      <c r="I526" s="792">
        <v>6578682.2800000003</v>
      </c>
      <c r="J526" s="792">
        <v>6621432.2800000003</v>
      </c>
      <c r="K526" s="792">
        <v>809</v>
      </c>
      <c r="L526" s="812">
        <v>1.087433444906245E-2</v>
      </c>
    </row>
    <row r="527" spans="1:12" s="796" customFormat="1" ht="23.25" customHeight="1" x14ac:dyDescent="0.2">
      <c r="A527" s="797">
        <v>4100</v>
      </c>
      <c r="B527" s="798" t="s">
        <v>1622</v>
      </c>
      <c r="C527" s="795">
        <v>6817497.3600000003</v>
      </c>
      <c r="D527" s="795">
        <v>426290.9</v>
      </c>
      <c r="E527" s="795">
        <v>75854.7</v>
      </c>
      <c r="F527" s="795">
        <v>7167933.5600000005</v>
      </c>
      <c r="G527" s="795">
        <v>7179433.5600000005</v>
      </c>
      <c r="H527" s="795">
        <v>7179433.5600000005</v>
      </c>
      <c r="I527" s="795">
        <v>6333377.0800000001</v>
      </c>
      <c r="J527" s="795">
        <v>6376127.0800000001</v>
      </c>
      <c r="K527" s="795">
        <v>-11500</v>
      </c>
      <c r="L527" s="813">
        <v>-0.16043675494112697</v>
      </c>
    </row>
    <row r="528" spans="1:12" s="796" customFormat="1" ht="23.25" customHeight="1" x14ac:dyDescent="0.2">
      <c r="A528" s="797">
        <v>415</v>
      </c>
      <c r="B528" s="798" t="s">
        <v>146</v>
      </c>
      <c r="C528" s="795">
        <v>6817497.3600000003</v>
      </c>
      <c r="D528" s="795">
        <v>426290.9</v>
      </c>
      <c r="E528" s="795">
        <v>75854.7</v>
      </c>
      <c r="F528" s="795">
        <v>7167933.5600000005</v>
      </c>
      <c r="G528" s="795">
        <v>7179433.5600000005</v>
      </c>
      <c r="H528" s="795">
        <v>7179433.5600000005</v>
      </c>
      <c r="I528" s="795">
        <v>6333377.0800000001</v>
      </c>
      <c r="J528" s="795">
        <v>6376127.0800000001</v>
      </c>
      <c r="K528" s="795">
        <v>-11500</v>
      </c>
      <c r="L528" s="813">
        <v>-0.16043675494112697</v>
      </c>
    </row>
    <row r="529" spans="1:12" s="796" customFormat="1" ht="23.25" customHeight="1" x14ac:dyDescent="0.2">
      <c r="A529" s="797">
        <v>41501</v>
      </c>
      <c r="B529" s="798" t="s">
        <v>1623</v>
      </c>
      <c r="C529" s="795">
        <v>5835897.3600000003</v>
      </c>
      <c r="D529" s="795">
        <v>0</v>
      </c>
      <c r="E529" s="795">
        <v>75854.7</v>
      </c>
      <c r="F529" s="795">
        <v>5760042.6600000001</v>
      </c>
      <c r="G529" s="795">
        <v>5760042.6600000001</v>
      </c>
      <c r="H529" s="795">
        <v>5760042.6600000001</v>
      </c>
      <c r="I529" s="795">
        <v>5399098.5700000003</v>
      </c>
      <c r="J529" s="795">
        <v>5441848.5700000003</v>
      </c>
      <c r="K529" s="795">
        <v>0</v>
      </c>
      <c r="L529" s="813">
        <v>0</v>
      </c>
    </row>
    <row r="530" spans="1:12" s="796" customFormat="1" ht="23.25" customHeight="1" x14ac:dyDescent="0.2">
      <c r="A530" s="797">
        <v>41502</v>
      </c>
      <c r="B530" s="798" t="s">
        <v>1624</v>
      </c>
      <c r="C530" s="795">
        <v>981600</v>
      </c>
      <c r="D530" s="795">
        <v>426290.9</v>
      </c>
      <c r="E530" s="795">
        <v>0</v>
      </c>
      <c r="F530" s="795">
        <v>1407890.9</v>
      </c>
      <c r="G530" s="795">
        <v>1419390.9</v>
      </c>
      <c r="H530" s="795">
        <v>1419390.9</v>
      </c>
      <c r="I530" s="795">
        <v>934278.51</v>
      </c>
      <c r="J530" s="795">
        <v>934278.51</v>
      </c>
      <c r="K530" s="795">
        <v>-11500</v>
      </c>
      <c r="L530" s="813">
        <v>-0.81682465594457643</v>
      </c>
    </row>
    <row r="531" spans="1:12" s="796" customFormat="1" ht="23.25" customHeight="1" x14ac:dyDescent="0.2">
      <c r="A531" s="797">
        <v>4400</v>
      </c>
      <c r="B531" s="798" t="s">
        <v>310</v>
      </c>
      <c r="C531" s="795">
        <v>275612.79999999999</v>
      </c>
      <c r="D531" s="795">
        <v>209440.92</v>
      </c>
      <c r="E531" s="795">
        <v>213451.51999999999</v>
      </c>
      <c r="F531" s="795">
        <v>271602.2</v>
      </c>
      <c r="G531" s="795">
        <v>259293.2</v>
      </c>
      <c r="H531" s="795">
        <v>259293.2</v>
      </c>
      <c r="I531" s="795">
        <v>245305.2</v>
      </c>
      <c r="J531" s="795">
        <v>245305.2</v>
      </c>
      <c r="K531" s="795">
        <v>12309</v>
      </c>
      <c r="L531" s="813">
        <v>4.5319956907565544</v>
      </c>
    </row>
    <row r="532" spans="1:12" s="796" customFormat="1" ht="23.25" customHeight="1" x14ac:dyDescent="0.2">
      <c r="A532" s="797">
        <v>441</v>
      </c>
      <c r="B532" s="798" t="s">
        <v>152</v>
      </c>
      <c r="C532" s="795">
        <v>50000</v>
      </c>
      <c r="D532" s="795">
        <v>209440.92</v>
      </c>
      <c r="E532" s="795">
        <v>0</v>
      </c>
      <c r="F532" s="795">
        <v>259440.92</v>
      </c>
      <c r="G532" s="795">
        <v>247131.92</v>
      </c>
      <c r="H532" s="795">
        <v>247131.92</v>
      </c>
      <c r="I532" s="795">
        <v>233143.92</v>
      </c>
      <c r="J532" s="795">
        <v>233143.92</v>
      </c>
      <c r="K532" s="795">
        <v>12309</v>
      </c>
      <c r="L532" s="813">
        <v>4.7444327594891353</v>
      </c>
    </row>
    <row r="533" spans="1:12" s="796" customFormat="1" ht="23.25" customHeight="1" x14ac:dyDescent="0.2">
      <c r="A533" s="797">
        <v>44101</v>
      </c>
      <c r="B533" s="798" t="s">
        <v>218</v>
      </c>
      <c r="C533" s="795">
        <v>50000</v>
      </c>
      <c r="D533" s="795">
        <v>209440.92</v>
      </c>
      <c r="E533" s="795">
        <v>0</v>
      </c>
      <c r="F533" s="795">
        <v>259440.92</v>
      </c>
      <c r="G533" s="795">
        <v>247131.92</v>
      </c>
      <c r="H533" s="795">
        <v>247131.92</v>
      </c>
      <c r="I533" s="795">
        <v>233143.92</v>
      </c>
      <c r="J533" s="795">
        <v>233143.92</v>
      </c>
      <c r="K533" s="795">
        <v>12309</v>
      </c>
      <c r="L533" s="813">
        <v>4.7444327594891353</v>
      </c>
    </row>
    <row r="534" spans="1:12" s="796" customFormat="1" ht="23.25" customHeight="1" x14ac:dyDescent="0.2">
      <c r="A534" s="797">
        <v>442</v>
      </c>
      <c r="B534" s="798" t="s">
        <v>1626</v>
      </c>
      <c r="C534" s="795">
        <v>225612.79999999999</v>
      </c>
      <c r="D534" s="795">
        <v>0</v>
      </c>
      <c r="E534" s="795">
        <v>213451.51999999999</v>
      </c>
      <c r="F534" s="795">
        <v>12161.279999999999</v>
      </c>
      <c r="G534" s="795">
        <v>12161.28</v>
      </c>
      <c r="H534" s="795">
        <v>12161.28</v>
      </c>
      <c r="I534" s="795">
        <v>12161.28</v>
      </c>
      <c r="J534" s="795">
        <v>12161.28</v>
      </c>
      <c r="K534" s="795">
        <v>0</v>
      </c>
      <c r="L534" s="813">
        <v>0</v>
      </c>
    </row>
    <row r="535" spans="1:12" s="796" customFormat="1" ht="23.25" customHeight="1" x14ac:dyDescent="0.2">
      <c r="A535" s="797">
        <v>44201</v>
      </c>
      <c r="B535" s="798" t="s">
        <v>219</v>
      </c>
      <c r="C535" s="795">
        <v>25612.799999999999</v>
      </c>
      <c r="D535" s="795">
        <v>0</v>
      </c>
      <c r="E535" s="795">
        <v>23051.52</v>
      </c>
      <c r="F535" s="795">
        <v>2561.2799999999988</v>
      </c>
      <c r="G535" s="795">
        <v>2561.2800000000002</v>
      </c>
      <c r="H535" s="795">
        <v>2561.2800000000002</v>
      </c>
      <c r="I535" s="795">
        <v>2561.2800000000002</v>
      </c>
      <c r="J535" s="795">
        <v>2561.2800000000002</v>
      </c>
      <c r="K535" s="795">
        <v>0</v>
      </c>
      <c r="L535" s="813">
        <v>0</v>
      </c>
    </row>
    <row r="536" spans="1:12" s="796" customFormat="1" ht="23.25" customHeight="1" x14ac:dyDescent="0.2">
      <c r="A536" s="797">
        <v>44204</v>
      </c>
      <c r="B536" s="798" t="s">
        <v>220</v>
      </c>
      <c r="C536" s="795">
        <v>200000</v>
      </c>
      <c r="D536" s="795">
        <v>0</v>
      </c>
      <c r="E536" s="795">
        <v>190400</v>
      </c>
      <c r="F536" s="795">
        <v>9600</v>
      </c>
      <c r="G536" s="795">
        <v>9600</v>
      </c>
      <c r="H536" s="795">
        <v>9600</v>
      </c>
      <c r="I536" s="795">
        <v>9600</v>
      </c>
      <c r="J536" s="795">
        <v>9600</v>
      </c>
      <c r="K536" s="795">
        <v>0</v>
      </c>
      <c r="L536" s="813">
        <v>0</v>
      </c>
    </row>
    <row r="537" spans="1:12" s="789" customFormat="1" ht="23.25" customHeight="1" x14ac:dyDescent="0.2">
      <c r="A537" s="790">
        <v>5000</v>
      </c>
      <c r="B537" s="791" t="s">
        <v>244</v>
      </c>
      <c r="C537" s="792">
        <v>86000</v>
      </c>
      <c r="D537" s="792">
        <v>1550.01</v>
      </c>
      <c r="E537" s="792">
        <v>69508.56</v>
      </c>
      <c r="F537" s="792">
        <v>18041.449999999997</v>
      </c>
      <c r="G537" s="792">
        <v>18041.45</v>
      </c>
      <c r="H537" s="792">
        <v>18041.45</v>
      </c>
      <c r="I537" s="792">
        <v>10791.45</v>
      </c>
      <c r="J537" s="792">
        <v>10791.45</v>
      </c>
      <c r="K537" s="792">
        <v>0</v>
      </c>
      <c r="L537" s="812">
        <v>0</v>
      </c>
    </row>
    <row r="538" spans="1:12" s="796" customFormat="1" ht="23.25" customHeight="1" x14ac:dyDescent="0.2">
      <c r="A538" s="797">
        <v>5100</v>
      </c>
      <c r="B538" s="798" t="s">
        <v>64</v>
      </c>
      <c r="C538" s="795">
        <v>40000</v>
      </c>
      <c r="D538" s="795">
        <v>0</v>
      </c>
      <c r="E538" s="795">
        <v>34508.559999999998</v>
      </c>
      <c r="F538" s="795">
        <v>5491.4399999999987</v>
      </c>
      <c r="G538" s="795">
        <v>5491.4400000000005</v>
      </c>
      <c r="H538" s="795">
        <v>5491.4400000000005</v>
      </c>
      <c r="I538" s="795">
        <v>5491.4400000000005</v>
      </c>
      <c r="J538" s="795">
        <v>5491.4400000000005</v>
      </c>
      <c r="K538" s="795">
        <v>0</v>
      </c>
      <c r="L538" s="813">
        <v>0</v>
      </c>
    </row>
    <row r="539" spans="1:12" s="796" customFormat="1" ht="23.25" customHeight="1" x14ac:dyDescent="0.2">
      <c r="A539" s="797">
        <v>511</v>
      </c>
      <c r="B539" s="798" t="s">
        <v>257</v>
      </c>
      <c r="C539" s="795">
        <v>24000</v>
      </c>
      <c r="D539" s="795">
        <v>0</v>
      </c>
      <c r="E539" s="795">
        <v>21756.560000000001</v>
      </c>
      <c r="F539" s="795">
        <v>2243.4399999999987</v>
      </c>
      <c r="G539" s="795">
        <v>2243.44</v>
      </c>
      <c r="H539" s="795">
        <v>2243.44</v>
      </c>
      <c r="I539" s="795">
        <v>2243.44</v>
      </c>
      <c r="J539" s="795">
        <v>2243.44</v>
      </c>
      <c r="K539" s="795">
        <v>0</v>
      </c>
      <c r="L539" s="813">
        <v>0</v>
      </c>
    </row>
    <row r="540" spans="1:12" s="796" customFormat="1" ht="23.25" customHeight="1" x14ac:dyDescent="0.2">
      <c r="A540" s="797">
        <v>51101</v>
      </c>
      <c r="B540" s="798" t="s">
        <v>300</v>
      </c>
      <c r="C540" s="795">
        <v>24000</v>
      </c>
      <c r="D540" s="795">
        <v>0</v>
      </c>
      <c r="E540" s="795">
        <v>21756.560000000001</v>
      </c>
      <c r="F540" s="795">
        <v>2243.4399999999987</v>
      </c>
      <c r="G540" s="795">
        <v>2243.44</v>
      </c>
      <c r="H540" s="795">
        <v>2243.44</v>
      </c>
      <c r="I540" s="795">
        <v>2243.44</v>
      </c>
      <c r="J540" s="795">
        <v>2243.44</v>
      </c>
      <c r="K540" s="795">
        <v>0</v>
      </c>
      <c r="L540" s="813">
        <v>0</v>
      </c>
    </row>
    <row r="541" spans="1:12" s="796" customFormat="1" ht="23.25" customHeight="1" x14ac:dyDescent="0.2">
      <c r="A541" s="797">
        <v>515</v>
      </c>
      <c r="B541" s="798" t="s">
        <v>1634</v>
      </c>
      <c r="C541" s="795">
        <v>16000</v>
      </c>
      <c r="D541" s="795">
        <v>0</v>
      </c>
      <c r="E541" s="795">
        <v>12752</v>
      </c>
      <c r="F541" s="795">
        <v>3248</v>
      </c>
      <c r="G541" s="795">
        <v>3248</v>
      </c>
      <c r="H541" s="795">
        <v>3248</v>
      </c>
      <c r="I541" s="795">
        <v>3248</v>
      </c>
      <c r="J541" s="795">
        <v>3248</v>
      </c>
      <c r="K541" s="795">
        <v>0</v>
      </c>
      <c r="L541" s="813">
        <v>0</v>
      </c>
    </row>
    <row r="542" spans="1:12" s="796" customFormat="1" ht="23.25" customHeight="1" x14ac:dyDescent="0.2">
      <c r="A542" s="797">
        <v>51501</v>
      </c>
      <c r="B542" s="798" t="s">
        <v>1635</v>
      </c>
      <c r="C542" s="795">
        <v>16000</v>
      </c>
      <c r="D542" s="795">
        <v>0</v>
      </c>
      <c r="E542" s="795">
        <v>12752</v>
      </c>
      <c r="F542" s="795">
        <v>3248</v>
      </c>
      <c r="G542" s="795">
        <v>3248</v>
      </c>
      <c r="H542" s="795">
        <v>3248</v>
      </c>
      <c r="I542" s="795">
        <v>3248</v>
      </c>
      <c r="J542" s="795">
        <v>3248</v>
      </c>
      <c r="K542" s="795">
        <v>0</v>
      </c>
      <c r="L542" s="813">
        <v>0</v>
      </c>
    </row>
    <row r="543" spans="1:12" s="796" customFormat="1" ht="23.25" customHeight="1" x14ac:dyDescent="0.2">
      <c r="A543" s="797">
        <v>5200</v>
      </c>
      <c r="B543" s="798" t="s">
        <v>1637</v>
      </c>
      <c r="C543" s="795">
        <v>36000</v>
      </c>
      <c r="D543" s="795">
        <v>1550.01</v>
      </c>
      <c r="E543" s="795">
        <v>25000</v>
      </c>
      <c r="F543" s="795">
        <v>12550.01</v>
      </c>
      <c r="G543" s="795">
        <v>12550.01</v>
      </c>
      <c r="H543" s="795">
        <v>12550.01</v>
      </c>
      <c r="I543" s="795">
        <v>5300.01</v>
      </c>
      <c r="J543" s="795">
        <v>5300.01</v>
      </c>
      <c r="K543" s="795">
        <v>0</v>
      </c>
      <c r="L543" s="813">
        <v>0</v>
      </c>
    </row>
    <row r="544" spans="1:12" s="796" customFormat="1" ht="23.25" customHeight="1" x14ac:dyDescent="0.2">
      <c r="A544" s="797">
        <v>521</v>
      </c>
      <c r="B544" s="798" t="s">
        <v>258</v>
      </c>
      <c r="C544" s="795">
        <v>25000</v>
      </c>
      <c r="D544" s="795">
        <v>0</v>
      </c>
      <c r="E544" s="795">
        <v>25000</v>
      </c>
      <c r="F544" s="795">
        <v>0</v>
      </c>
      <c r="G544" s="795">
        <v>0</v>
      </c>
      <c r="H544" s="795">
        <v>0</v>
      </c>
      <c r="I544" s="795">
        <v>0</v>
      </c>
      <c r="J544" s="795">
        <v>0</v>
      </c>
      <c r="K544" s="795">
        <v>0</v>
      </c>
      <c r="L544" s="813">
        <v>0</v>
      </c>
    </row>
    <row r="545" spans="1:12" s="796" customFormat="1" ht="23.25" customHeight="1" x14ac:dyDescent="0.2">
      <c r="A545" s="797">
        <v>52101</v>
      </c>
      <c r="B545" s="798" t="s">
        <v>1638</v>
      </c>
      <c r="C545" s="795">
        <v>25000</v>
      </c>
      <c r="D545" s="795">
        <v>0</v>
      </c>
      <c r="E545" s="795">
        <v>25000</v>
      </c>
      <c r="F545" s="795">
        <v>0</v>
      </c>
      <c r="G545" s="795">
        <v>0</v>
      </c>
      <c r="H545" s="795">
        <v>0</v>
      </c>
      <c r="I545" s="795">
        <v>0</v>
      </c>
      <c r="J545" s="795">
        <v>0</v>
      </c>
      <c r="K545" s="795">
        <v>0</v>
      </c>
      <c r="L545" s="813">
        <v>0</v>
      </c>
    </row>
    <row r="546" spans="1:12" s="796" customFormat="1" ht="23.25" customHeight="1" x14ac:dyDescent="0.2">
      <c r="A546" s="797">
        <v>523</v>
      </c>
      <c r="B546" s="798" t="s">
        <v>259</v>
      </c>
      <c r="C546" s="795">
        <v>11000</v>
      </c>
      <c r="D546" s="795">
        <v>1550.01</v>
      </c>
      <c r="E546" s="795">
        <v>0</v>
      </c>
      <c r="F546" s="795">
        <v>12550.01</v>
      </c>
      <c r="G546" s="795">
        <v>12550.01</v>
      </c>
      <c r="H546" s="795">
        <v>12550.01</v>
      </c>
      <c r="I546" s="795">
        <v>5300.01</v>
      </c>
      <c r="J546" s="795">
        <v>5300.01</v>
      </c>
      <c r="K546" s="795">
        <v>0</v>
      </c>
      <c r="L546" s="813">
        <v>0</v>
      </c>
    </row>
    <row r="547" spans="1:12" s="796" customFormat="1" ht="23.25" customHeight="1" x14ac:dyDescent="0.2">
      <c r="A547" s="797">
        <v>52301</v>
      </c>
      <c r="B547" s="798" t="s">
        <v>1639</v>
      </c>
      <c r="C547" s="795">
        <v>11000</v>
      </c>
      <c r="D547" s="795">
        <v>1550.01</v>
      </c>
      <c r="E547" s="795">
        <v>0</v>
      </c>
      <c r="F547" s="795">
        <v>12550.01</v>
      </c>
      <c r="G547" s="795">
        <v>12550.01</v>
      </c>
      <c r="H547" s="795">
        <v>12550.01</v>
      </c>
      <c r="I547" s="795">
        <v>5300.01</v>
      </c>
      <c r="J547" s="795">
        <v>5300.01</v>
      </c>
      <c r="K547" s="795">
        <v>0</v>
      </c>
      <c r="L547" s="813">
        <v>0</v>
      </c>
    </row>
    <row r="548" spans="1:12" s="796" customFormat="1" ht="23.25" customHeight="1" x14ac:dyDescent="0.2">
      <c r="A548" s="797">
        <v>5600</v>
      </c>
      <c r="B548" s="798" t="s">
        <v>35</v>
      </c>
      <c r="C548" s="795">
        <v>10000</v>
      </c>
      <c r="D548" s="795">
        <v>0</v>
      </c>
      <c r="E548" s="795">
        <v>10000</v>
      </c>
      <c r="F548" s="795">
        <v>0</v>
      </c>
      <c r="G548" s="795">
        <v>0</v>
      </c>
      <c r="H548" s="795">
        <v>0</v>
      </c>
      <c r="I548" s="795">
        <v>0</v>
      </c>
      <c r="J548" s="795">
        <v>0</v>
      </c>
      <c r="K548" s="795">
        <v>0</v>
      </c>
      <c r="L548" s="813">
        <v>0</v>
      </c>
    </row>
    <row r="549" spans="1:12" s="796" customFormat="1" ht="23.25" customHeight="1" x14ac:dyDescent="0.2">
      <c r="A549" s="797">
        <v>565</v>
      </c>
      <c r="B549" s="798" t="s">
        <v>1644</v>
      </c>
      <c r="C549" s="795">
        <v>10000</v>
      </c>
      <c r="D549" s="795">
        <v>0</v>
      </c>
      <c r="E549" s="795">
        <v>10000</v>
      </c>
      <c r="F549" s="795">
        <v>0</v>
      </c>
      <c r="G549" s="795">
        <v>0</v>
      </c>
      <c r="H549" s="795">
        <v>0</v>
      </c>
      <c r="I549" s="795">
        <v>0</v>
      </c>
      <c r="J549" s="795">
        <v>0</v>
      </c>
      <c r="K549" s="795">
        <v>0</v>
      </c>
      <c r="L549" s="813">
        <v>0</v>
      </c>
    </row>
    <row r="550" spans="1:12" s="796" customFormat="1" ht="23.25" customHeight="1" x14ac:dyDescent="0.2">
      <c r="A550" s="797">
        <v>56501</v>
      </c>
      <c r="B550" s="798" t="s">
        <v>1645</v>
      </c>
      <c r="C550" s="795">
        <v>10000</v>
      </c>
      <c r="D550" s="795">
        <v>0</v>
      </c>
      <c r="E550" s="795">
        <v>10000</v>
      </c>
      <c r="F550" s="795">
        <v>0</v>
      </c>
      <c r="G550" s="795">
        <v>0</v>
      </c>
      <c r="H550" s="795">
        <v>0</v>
      </c>
      <c r="I550" s="795">
        <v>0</v>
      </c>
      <c r="J550" s="795">
        <v>0</v>
      </c>
      <c r="K550" s="795">
        <v>0</v>
      </c>
      <c r="L550" s="813">
        <v>0</v>
      </c>
    </row>
    <row r="551" spans="1:12" s="789" customFormat="1" ht="23.25" customHeight="1" x14ac:dyDescent="0.2">
      <c r="A551" s="799"/>
      <c r="B551" s="800" t="s">
        <v>1672</v>
      </c>
      <c r="C551" s="801">
        <v>60385297.859999999</v>
      </c>
      <c r="D551" s="801">
        <v>6020194.8700000001</v>
      </c>
      <c r="E551" s="801">
        <v>2229871.0900000003</v>
      </c>
      <c r="F551" s="801">
        <v>64175621.640000001</v>
      </c>
      <c r="G551" s="801">
        <v>64114655.059999995</v>
      </c>
      <c r="H551" s="801">
        <v>64114655.059999995</v>
      </c>
      <c r="I551" s="801">
        <v>59450116.400000006</v>
      </c>
      <c r="J551" s="801">
        <v>59492866.400000006</v>
      </c>
      <c r="K551" s="801">
        <v>60966.580000005662</v>
      </c>
      <c r="L551" s="814">
        <v>9.4999593992254883E-2</v>
      </c>
    </row>
    <row r="552" spans="1:12" s="789" customFormat="1" ht="27" customHeight="1" x14ac:dyDescent="0.2">
      <c r="A552" s="786" t="s">
        <v>1692</v>
      </c>
      <c r="B552" s="787"/>
      <c r="C552" s="788"/>
      <c r="D552" s="788"/>
      <c r="E552" s="788"/>
      <c r="F552" s="788"/>
      <c r="G552" s="788"/>
      <c r="H552" s="788"/>
      <c r="I552" s="788"/>
      <c r="J552" s="788"/>
      <c r="K552" s="788"/>
      <c r="L552" s="811">
        <v>1</v>
      </c>
    </row>
    <row r="553" spans="1:12" s="789" customFormat="1" ht="23.25" customHeight="1" x14ac:dyDescent="0.2">
      <c r="A553" s="790">
        <v>1000</v>
      </c>
      <c r="B553" s="791" t="s">
        <v>92</v>
      </c>
      <c r="C553" s="792">
        <v>15893596.370000001</v>
      </c>
      <c r="D553" s="792">
        <v>281005.64999999997</v>
      </c>
      <c r="E553" s="792">
        <v>956368.67000000016</v>
      </c>
      <c r="F553" s="792">
        <v>15218233.350000001</v>
      </c>
      <c r="G553" s="792">
        <v>15218233.339999989</v>
      </c>
      <c r="H553" s="792">
        <v>15218233.339999989</v>
      </c>
      <c r="I553" s="792">
        <v>14604930.299999991</v>
      </c>
      <c r="J553" s="792">
        <v>14604930.299999991</v>
      </c>
      <c r="K553" s="792">
        <v>1.0000012814998627E-2</v>
      </c>
      <c r="L553" s="812">
        <v>6.571073386122461E-8</v>
      </c>
    </row>
    <row r="554" spans="1:12" s="796" customFormat="1" ht="23.25" customHeight="1" x14ac:dyDescent="0.2">
      <c r="A554" s="797">
        <v>1100</v>
      </c>
      <c r="B554" s="798" t="s">
        <v>1491</v>
      </c>
      <c r="C554" s="795">
        <v>7966629</v>
      </c>
      <c r="D554" s="795">
        <v>0</v>
      </c>
      <c r="E554" s="795">
        <v>250571.14</v>
      </c>
      <c r="F554" s="795">
        <v>7716057.8600000003</v>
      </c>
      <c r="G554" s="795">
        <v>7716057.8599999901</v>
      </c>
      <c r="H554" s="795">
        <v>7716057.8599999901</v>
      </c>
      <c r="I554" s="795">
        <v>7610777.3799999896</v>
      </c>
      <c r="J554" s="795">
        <v>7610777.3799999896</v>
      </c>
      <c r="K554" s="795">
        <v>1.0244548320770264E-8</v>
      </c>
      <c r="L554" s="813">
        <v>1.3276920036950403E-13</v>
      </c>
    </row>
    <row r="555" spans="1:12" s="796" customFormat="1" ht="23.25" customHeight="1" x14ac:dyDescent="0.2">
      <c r="A555" s="797">
        <v>113</v>
      </c>
      <c r="B555" s="798" t="s">
        <v>283</v>
      </c>
      <c r="C555" s="795">
        <v>7966629</v>
      </c>
      <c r="D555" s="795">
        <v>0</v>
      </c>
      <c r="E555" s="795">
        <v>250571.14</v>
      </c>
      <c r="F555" s="795">
        <v>7716057.8600000003</v>
      </c>
      <c r="G555" s="795">
        <v>7716057.8599999901</v>
      </c>
      <c r="H555" s="795">
        <v>7716057.8599999901</v>
      </c>
      <c r="I555" s="795">
        <v>7610777.3799999896</v>
      </c>
      <c r="J555" s="795">
        <v>7610777.3799999896</v>
      </c>
      <c r="K555" s="795">
        <v>1.0244548320770264E-8</v>
      </c>
      <c r="L555" s="813">
        <v>1.3276920036950403E-13</v>
      </c>
    </row>
    <row r="556" spans="1:12" s="796" customFormat="1" ht="23.25" customHeight="1" x14ac:dyDescent="0.2">
      <c r="A556" s="797">
        <v>11301</v>
      </c>
      <c r="B556" s="798" t="s">
        <v>247</v>
      </c>
      <c r="C556" s="795">
        <v>7966629</v>
      </c>
      <c r="D556" s="795">
        <v>0</v>
      </c>
      <c r="E556" s="795">
        <v>250571.14</v>
      </c>
      <c r="F556" s="795">
        <v>7716057.8600000003</v>
      </c>
      <c r="G556" s="795">
        <v>7716057.8599999901</v>
      </c>
      <c r="H556" s="795">
        <v>7716057.8599999901</v>
      </c>
      <c r="I556" s="795">
        <v>7610777.3799999896</v>
      </c>
      <c r="J556" s="795">
        <v>7610777.3799999896</v>
      </c>
      <c r="K556" s="795">
        <v>1.0244548320770264E-8</v>
      </c>
      <c r="L556" s="813">
        <v>1.3276920036950403E-13</v>
      </c>
    </row>
    <row r="557" spans="1:12" s="796" customFormat="1" ht="23.25" customHeight="1" x14ac:dyDescent="0.2">
      <c r="A557" s="797">
        <v>1200</v>
      </c>
      <c r="B557" s="798" t="s">
        <v>1492</v>
      </c>
      <c r="C557" s="795">
        <v>623652</v>
      </c>
      <c r="D557" s="795">
        <v>262984.59999999998</v>
      </c>
      <c r="E557" s="795">
        <v>0</v>
      </c>
      <c r="F557" s="795">
        <v>886636.60000000009</v>
      </c>
      <c r="G557" s="795">
        <v>886636.60000000009</v>
      </c>
      <c r="H557" s="795">
        <v>886636.60000000009</v>
      </c>
      <c r="I557" s="795">
        <v>851750.32000000007</v>
      </c>
      <c r="J557" s="795">
        <v>851750.32000000007</v>
      </c>
      <c r="K557" s="795">
        <v>0</v>
      </c>
      <c r="L557" s="813">
        <v>0</v>
      </c>
    </row>
    <row r="558" spans="1:12" s="796" customFormat="1" ht="23.25" customHeight="1" x14ac:dyDescent="0.2">
      <c r="A558" s="797">
        <v>121</v>
      </c>
      <c r="B558" s="798" t="s">
        <v>284</v>
      </c>
      <c r="C558" s="795">
        <v>0</v>
      </c>
      <c r="D558" s="795">
        <v>92060.3</v>
      </c>
      <c r="E558" s="795">
        <v>0</v>
      </c>
      <c r="F558" s="795">
        <v>92060.3</v>
      </c>
      <c r="G558" s="795">
        <v>92060.3</v>
      </c>
      <c r="H558" s="795">
        <v>92060.3</v>
      </c>
      <c r="I558" s="795">
        <v>92060.3</v>
      </c>
      <c r="J558" s="795">
        <v>92060.3</v>
      </c>
      <c r="K558" s="795">
        <v>0</v>
      </c>
      <c r="L558" s="813">
        <v>0</v>
      </c>
    </row>
    <row r="559" spans="1:12" s="796" customFormat="1" ht="23.25" customHeight="1" x14ac:dyDescent="0.2">
      <c r="A559" s="797">
        <v>12102</v>
      </c>
      <c r="B559" s="798" t="s">
        <v>1493</v>
      </c>
      <c r="C559" s="795">
        <v>0</v>
      </c>
      <c r="D559" s="795">
        <v>92060.3</v>
      </c>
      <c r="E559" s="795">
        <v>0</v>
      </c>
      <c r="F559" s="795">
        <v>92060.3</v>
      </c>
      <c r="G559" s="795">
        <v>92060.3</v>
      </c>
      <c r="H559" s="795">
        <v>92060.3</v>
      </c>
      <c r="I559" s="795">
        <v>92060.3</v>
      </c>
      <c r="J559" s="795">
        <v>92060.3</v>
      </c>
      <c r="K559" s="795">
        <v>0</v>
      </c>
      <c r="L559" s="813">
        <v>0</v>
      </c>
    </row>
    <row r="560" spans="1:12" s="796" customFormat="1" ht="23.25" customHeight="1" x14ac:dyDescent="0.2">
      <c r="A560" s="797">
        <v>122</v>
      </c>
      <c r="B560" s="798" t="s">
        <v>285</v>
      </c>
      <c r="C560" s="795">
        <v>623652</v>
      </c>
      <c r="D560" s="795">
        <v>170924.3</v>
      </c>
      <c r="E560" s="795">
        <v>0</v>
      </c>
      <c r="F560" s="795">
        <v>794576.3</v>
      </c>
      <c r="G560" s="795">
        <v>794576.3</v>
      </c>
      <c r="H560" s="795">
        <v>794576.3</v>
      </c>
      <c r="I560" s="795">
        <v>759690.02</v>
      </c>
      <c r="J560" s="795">
        <v>759690.02</v>
      </c>
      <c r="K560" s="795">
        <v>0</v>
      </c>
      <c r="L560" s="813">
        <v>0</v>
      </c>
    </row>
    <row r="561" spans="1:12" s="796" customFormat="1" ht="23.25" customHeight="1" x14ac:dyDescent="0.2">
      <c r="A561" s="797">
        <v>12201</v>
      </c>
      <c r="B561" s="798" t="s">
        <v>1494</v>
      </c>
      <c r="C561" s="795">
        <v>623652</v>
      </c>
      <c r="D561" s="795">
        <v>170924.3</v>
      </c>
      <c r="E561" s="795">
        <v>0</v>
      </c>
      <c r="F561" s="795">
        <v>794576.3</v>
      </c>
      <c r="G561" s="795">
        <v>794576.3</v>
      </c>
      <c r="H561" s="795">
        <v>794576.3</v>
      </c>
      <c r="I561" s="795">
        <v>759690.02</v>
      </c>
      <c r="J561" s="795">
        <v>759690.02</v>
      </c>
      <c r="K561" s="795">
        <v>0</v>
      </c>
      <c r="L561" s="813">
        <v>0</v>
      </c>
    </row>
    <row r="562" spans="1:12" s="796" customFormat="1" ht="23.25" customHeight="1" x14ac:dyDescent="0.2">
      <c r="A562" s="797">
        <v>1300</v>
      </c>
      <c r="B562" s="798" t="s">
        <v>1495</v>
      </c>
      <c r="C562" s="795">
        <v>4141283.96</v>
      </c>
      <c r="D562" s="795">
        <v>18021.05</v>
      </c>
      <c r="E562" s="795">
        <v>702267.64000000013</v>
      </c>
      <c r="F562" s="795">
        <v>3457037.37</v>
      </c>
      <c r="G562" s="795">
        <v>3457037.36</v>
      </c>
      <c r="H562" s="795">
        <v>3457037.36</v>
      </c>
      <c r="I562" s="795">
        <v>2993505.88</v>
      </c>
      <c r="J562" s="795">
        <v>2993505.88</v>
      </c>
      <c r="K562" s="795">
        <v>1.0000000242143869E-2</v>
      </c>
      <c r="L562" s="813">
        <v>2.8926503164019509E-7</v>
      </c>
    </row>
    <row r="563" spans="1:12" s="796" customFormat="1" ht="23.25" customHeight="1" x14ac:dyDescent="0.2">
      <c r="A563" s="797">
        <v>131</v>
      </c>
      <c r="B563" s="798" t="s">
        <v>1496</v>
      </c>
      <c r="C563" s="795">
        <v>694035</v>
      </c>
      <c r="D563" s="795">
        <v>0</v>
      </c>
      <c r="E563" s="795">
        <v>26140.78</v>
      </c>
      <c r="F563" s="795">
        <v>667894.22</v>
      </c>
      <c r="G563" s="795">
        <v>667894.22</v>
      </c>
      <c r="H563" s="795">
        <v>667894.22</v>
      </c>
      <c r="I563" s="795">
        <v>667894.22</v>
      </c>
      <c r="J563" s="795">
        <v>667894.22</v>
      </c>
      <c r="K563" s="795">
        <v>0</v>
      </c>
      <c r="L563" s="813">
        <v>0</v>
      </c>
    </row>
    <row r="564" spans="1:12" s="796" customFormat="1" ht="23.25" customHeight="1" x14ac:dyDescent="0.2">
      <c r="A564" s="797">
        <v>13101</v>
      </c>
      <c r="B564" s="798" t="s">
        <v>1497</v>
      </c>
      <c r="C564" s="795">
        <v>694035</v>
      </c>
      <c r="D564" s="795">
        <v>0</v>
      </c>
      <c r="E564" s="795">
        <v>26140.78</v>
      </c>
      <c r="F564" s="795">
        <v>667894.22</v>
      </c>
      <c r="G564" s="795">
        <v>667894.22</v>
      </c>
      <c r="H564" s="795">
        <v>667894.22</v>
      </c>
      <c r="I564" s="795">
        <v>667894.22</v>
      </c>
      <c r="J564" s="795">
        <v>667894.22</v>
      </c>
      <c r="K564" s="795">
        <v>0</v>
      </c>
      <c r="L564" s="813">
        <v>0</v>
      </c>
    </row>
    <row r="565" spans="1:12" s="796" customFormat="1" ht="23.25" customHeight="1" x14ac:dyDescent="0.2">
      <c r="A565" s="797">
        <v>132</v>
      </c>
      <c r="B565" s="798" t="s">
        <v>1498</v>
      </c>
      <c r="C565" s="795">
        <v>1367712.96</v>
      </c>
      <c r="D565" s="795">
        <v>18021.05</v>
      </c>
      <c r="E565" s="795">
        <v>27731.870000000101</v>
      </c>
      <c r="F565" s="795">
        <v>1358002.14</v>
      </c>
      <c r="G565" s="795">
        <v>1358002.14</v>
      </c>
      <c r="H565" s="795">
        <v>1358002.14</v>
      </c>
      <c r="I565" s="795">
        <v>984701.39</v>
      </c>
      <c r="J565" s="795">
        <v>984701.39</v>
      </c>
      <c r="K565" s="795">
        <v>0</v>
      </c>
      <c r="L565" s="813">
        <v>0</v>
      </c>
    </row>
    <row r="566" spans="1:12" s="796" customFormat="1" ht="23.25" customHeight="1" x14ac:dyDescent="0.2">
      <c r="A566" s="797">
        <v>13201</v>
      </c>
      <c r="B566" s="798" t="s">
        <v>1499</v>
      </c>
      <c r="C566" s="795">
        <v>197543.96</v>
      </c>
      <c r="D566" s="795">
        <v>18021.05</v>
      </c>
      <c r="E566" s="795">
        <v>0</v>
      </c>
      <c r="F566" s="795">
        <v>215565.00999999998</v>
      </c>
      <c r="G566" s="795">
        <v>215565.01</v>
      </c>
      <c r="H566" s="795">
        <v>215565.01</v>
      </c>
      <c r="I566" s="795">
        <v>215565.01</v>
      </c>
      <c r="J566" s="795">
        <v>215565.01</v>
      </c>
      <c r="K566" s="795">
        <v>0</v>
      </c>
      <c r="L566" s="813">
        <v>0</v>
      </c>
    </row>
    <row r="567" spans="1:12" s="796" customFormat="1" ht="23.25" customHeight="1" x14ac:dyDescent="0.2">
      <c r="A567" s="797">
        <v>13202</v>
      </c>
      <c r="B567" s="798" t="s">
        <v>1500</v>
      </c>
      <c r="C567" s="795">
        <v>1170169</v>
      </c>
      <c r="D567" s="795">
        <v>0</v>
      </c>
      <c r="E567" s="795">
        <v>27731.870000000101</v>
      </c>
      <c r="F567" s="795">
        <v>1142437.1299999999</v>
      </c>
      <c r="G567" s="795">
        <v>1142437.1299999999</v>
      </c>
      <c r="H567" s="795">
        <v>1142437.1299999999</v>
      </c>
      <c r="I567" s="795">
        <v>769136.38</v>
      </c>
      <c r="J567" s="795">
        <v>769136.38</v>
      </c>
      <c r="K567" s="795">
        <v>0</v>
      </c>
      <c r="L567" s="813">
        <v>0</v>
      </c>
    </row>
    <row r="568" spans="1:12" s="796" customFormat="1" ht="23.25" customHeight="1" x14ac:dyDescent="0.2">
      <c r="A568" s="797">
        <v>134</v>
      </c>
      <c r="B568" s="798" t="s">
        <v>296</v>
      </c>
      <c r="C568" s="795">
        <v>79536</v>
      </c>
      <c r="D568" s="795">
        <v>0</v>
      </c>
      <c r="E568" s="795">
        <v>16768</v>
      </c>
      <c r="F568" s="795">
        <v>62768</v>
      </c>
      <c r="G568" s="795">
        <v>62768</v>
      </c>
      <c r="H568" s="795">
        <v>62768</v>
      </c>
      <c r="I568" s="795">
        <v>59874</v>
      </c>
      <c r="J568" s="795">
        <v>59874</v>
      </c>
      <c r="K568" s="795">
        <v>0</v>
      </c>
      <c r="L568" s="813">
        <v>0</v>
      </c>
    </row>
    <row r="569" spans="1:12" s="796" customFormat="1" ht="23.25" customHeight="1" x14ac:dyDescent="0.2">
      <c r="A569" s="797">
        <v>13403</v>
      </c>
      <c r="B569" s="798" t="s">
        <v>1502</v>
      </c>
      <c r="C569" s="795">
        <v>79536</v>
      </c>
      <c r="D569" s="795">
        <v>0</v>
      </c>
      <c r="E569" s="795">
        <v>16768</v>
      </c>
      <c r="F569" s="795">
        <v>62768</v>
      </c>
      <c r="G569" s="795">
        <v>62768</v>
      </c>
      <c r="H569" s="795">
        <v>62768</v>
      </c>
      <c r="I569" s="795">
        <v>59874</v>
      </c>
      <c r="J569" s="795">
        <v>59874</v>
      </c>
      <c r="K569" s="795">
        <v>0</v>
      </c>
      <c r="L569" s="813">
        <v>0</v>
      </c>
    </row>
    <row r="570" spans="1:12" s="796" customFormat="1" ht="23.25" customHeight="1" x14ac:dyDescent="0.2">
      <c r="A570" s="797">
        <v>137</v>
      </c>
      <c r="B570" s="798" t="s">
        <v>287</v>
      </c>
      <c r="C570" s="795">
        <v>2000000</v>
      </c>
      <c r="D570" s="795">
        <v>0</v>
      </c>
      <c r="E570" s="795">
        <v>631626.99</v>
      </c>
      <c r="F570" s="795">
        <v>1368373.01</v>
      </c>
      <c r="G570" s="795">
        <v>1368373</v>
      </c>
      <c r="H570" s="795">
        <v>1368373</v>
      </c>
      <c r="I570" s="795">
        <v>1281036.27</v>
      </c>
      <c r="J570" s="795">
        <v>1281036.27</v>
      </c>
      <c r="K570" s="795">
        <v>1.0000000009313226E-2</v>
      </c>
      <c r="L570" s="813">
        <v>7.3079488825296442E-7</v>
      </c>
    </row>
    <row r="571" spans="1:12" s="796" customFormat="1" ht="23.25" customHeight="1" x14ac:dyDescent="0.2">
      <c r="A571" s="797">
        <v>13701</v>
      </c>
      <c r="B571" s="798" t="s">
        <v>189</v>
      </c>
      <c r="C571" s="795">
        <v>2000000</v>
      </c>
      <c r="D571" s="795">
        <v>0</v>
      </c>
      <c r="E571" s="795">
        <v>631626.99</v>
      </c>
      <c r="F571" s="795">
        <v>1368373.01</v>
      </c>
      <c r="G571" s="795">
        <v>1368373</v>
      </c>
      <c r="H571" s="795">
        <v>1368373</v>
      </c>
      <c r="I571" s="795">
        <v>1281036.27</v>
      </c>
      <c r="J571" s="795">
        <v>1281036.27</v>
      </c>
      <c r="K571" s="795">
        <v>1.0000000009313226E-2</v>
      </c>
      <c r="L571" s="813">
        <v>7.3079488825296442E-7</v>
      </c>
    </row>
    <row r="572" spans="1:12" s="796" customFormat="1" ht="23.25" customHeight="1" x14ac:dyDescent="0.2">
      <c r="A572" s="797">
        <v>1400</v>
      </c>
      <c r="B572" s="798" t="s">
        <v>1504</v>
      </c>
      <c r="C572" s="795">
        <v>3135450</v>
      </c>
      <c r="D572" s="795">
        <v>0</v>
      </c>
      <c r="E572" s="795">
        <v>0</v>
      </c>
      <c r="F572" s="795">
        <v>3135450</v>
      </c>
      <c r="G572" s="795">
        <v>3135450</v>
      </c>
      <c r="H572" s="795">
        <v>3135450</v>
      </c>
      <c r="I572" s="795">
        <v>3135450</v>
      </c>
      <c r="J572" s="795">
        <v>3135450</v>
      </c>
      <c r="K572" s="795">
        <v>0</v>
      </c>
      <c r="L572" s="813">
        <v>0</v>
      </c>
    </row>
    <row r="573" spans="1:12" s="796" customFormat="1" ht="23.25" customHeight="1" x14ac:dyDescent="0.2">
      <c r="A573" s="797">
        <v>141</v>
      </c>
      <c r="B573" s="798" t="s">
        <v>112</v>
      </c>
      <c r="C573" s="795">
        <v>3135450</v>
      </c>
      <c r="D573" s="795">
        <v>0</v>
      </c>
      <c r="E573" s="795">
        <v>0</v>
      </c>
      <c r="F573" s="795">
        <v>3135450</v>
      </c>
      <c r="G573" s="795">
        <v>3135450</v>
      </c>
      <c r="H573" s="795">
        <v>3135450</v>
      </c>
      <c r="I573" s="795">
        <v>3135450</v>
      </c>
      <c r="J573" s="795">
        <v>3135450</v>
      </c>
      <c r="K573" s="795">
        <v>0</v>
      </c>
      <c r="L573" s="813">
        <v>0</v>
      </c>
    </row>
    <row r="574" spans="1:12" s="796" customFormat="1" ht="23.25" customHeight="1" x14ac:dyDescent="0.2">
      <c r="A574" s="797">
        <v>14101</v>
      </c>
      <c r="B574" s="798" t="s">
        <v>1505</v>
      </c>
      <c r="C574" s="795">
        <v>3135450</v>
      </c>
      <c r="D574" s="795">
        <v>0</v>
      </c>
      <c r="E574" s="795">
        <v>0</v>
      </c>
      <c r="F574" s="795">
        <v>3135450</v>
      </c>
      <c r="G574" s="795">
        <v>3135450</v>
      </c>
      <c r="H574" s="795">
        <v>3135450</v>
      </c>
      <c r="I574" s="795">
        <v>3135450</v>
      </c>
      <c r="J574" s="795">
        <v>3135450</v>
      </c>
      <c r="K574" s="795">
        <v>0</v>
      </c>
      <c r="L574" s="813">
        <v>0</v>
      </c>
    </row>
    <row r="575" spans="1:12" s="796" customFormat="1" ht="23.25" customHeight="1" x14ac:dyDescent="0.2">
      <c r="A575" s="797">
        <v>1500</v>
      </c>
      <c r="B575" s="798" t="s">
        <v>1507</v>
      </c>
      <c r="C575" s="795">
        <v>26581.41</v>
      </c>
      <c r="D575" s="795">
        <v>0</v>
      </c>
      <c r="E575" s="795">
        <v>3529.89</v>
      </c>
      <c r="F575" s="795">
        <v>23051.52</v>
      </c>
      <c r="G575" s="795">
        <v>23051.52</v>
      </c>
      <c r="H575" s="795">
        <v>23051.52</v>
      </c>
      <c r="I575" s="795">
        <v>13446.72</v>
      </c>
      <c r="J575" s="795">
        <v>13446.72</v>
      </c>
      <c r="K575" s="795">
        <v>0</v>
      </c>
      <c r="L575" s="813">
        <v>0</v>
      </c>
    </row>
    <row r="576" spans="1:12" s="796" customFormat="1" ht="23.25" customHeight="1" x14ac:dyDescent="0.2">
      <c r="A576" s="797">
        <v>154</v>
      </c>
      <c r="B576" s="798" t="s">
        <v>288</v>
      </c>
      <c r="C576" s="795">
        <v>26581.41</v>
      </c>
      <c r="D576" s="795">
        <v>0</v>
      </c>
      <c r="E576" s="795">
        <v>3529.89</v>
      </c>
      <c r="F576" s="795">
        <v>23051.52</v>
      </c>
      <c r="G576" s="795">
        <v>23051.52</v>
      </c>
      <c r="H576" s="795">
        <v>23051.52</v>
      </c>
      <c r="I576" s="795">
        <v>13446.72</v>
      </c>
      <c r="J576" s="795">
        <v>13446.72</v>
      </c>
      <c r="K576" s="795">
        <v>0</v>
      </c>
      <c r="L576" s="813">
        <v>0</v>
      </c>
    </row>
    <row r="577" spans="1:12" s="796" customFormat="1" ht="23.25" customHeight="1" x14ac:dyDescent="0.2">
      <c r="A577" s="797">
        <v>15409</v>
      </c>
      <c r="B577" s="798" t="s">
        <v>270</v>
      </c>
      <c r="C577" s="795">
        <v>23051.52</v>
      </c>
      <c r="D577" s="795">
        <v>0</v>
      </c>
      <c r="E577" s="795">
        <v>0</v>
      </c>
      <c r="F577" s="795">
        <v>23051.52</v>
      </c>
      <c r="G577" s="795">
        <v>23051.52</v>
      </c>
      <c r="H577" s="795">
        <v>23051.52</v>
      </c>
      <c r="I577" s="795">
        <v>13446.72</v>
      </c>
      <c r="J577" s="795">
        <v>13446.72</v>
      </c>
      <c r="K577" s="795">
        <v>0</v>
      </c>
      <c r="L577" s="813">
        <v>0</v>
      </c>
    </row>
    <row r="578" spans="1:12" s="796" customFormat="1" ht="23.25" customHeight="1" x14ac:dyDescent="0.2">
      <c r="A578" s="797">
        <v>15416</v>
      </c>
      <c r="B578" s="798" t="s">
        <v>1508</v>
      </c>
      <c r="C578" s="795">
        <v>3529.89</v>
      </c>
      <c r="D578" s="795">
        <v>0</v>
      </c>
      <c r="E578" s="795">
        <v>3529.89</v>
      </c>
      <c r="F578" s="795">
        <v>0</v>
      </c>
      <c r="G578" s="795">
        <v>0</v>
      </c>
      <c r="H578" s="795">
        <v>0</v>
      </c>
      <c r="I578" s="795">
        <v>0</v>
      </c>
      <c r="J578" s="795">
        <v>0</v>
      </c>
      <c r="K578" s="795">
        <v>0</v>
      </c>
      <c r="L578" s="813">
        <v>0</v>
      </c>
    </row>
    <row r="579" spans="1:12" s="789" customFormat="1" ht="23.25" customHeight="1" x14ac:dyDescent="0.2">
      <c r="A579" s="790">
        <v>2000</v>
      </c>
      <c r="B579" s="791" t="s">
        <v>162</v>
      </c>
      <c r="C579" s="792">
        <v>1496165.28</v>
      </c>
      <c r="D579" s="792">
        <v>271099.13999999996</v>
      </c>
      <c r="E579" s="792">
        <v>247792.40000000002</v>
      </c>
      <c r="F579" s="792">
        <v>1519472.0199999998</v>
      </c>
      <c r="G579" s="792">
        <v>1517241.99</v>
      </c>
      <c r="H579" s="792">
        <v>1517241.99</v>
      </c>
      <c r="I579" s="792">
        <v>1428087.13</v>
      </c>
      <c r="J579" s="792">
        <v>1428087.13</v>
      </c>
      <c r="K579" s="792">
        <v>2230.0299999997951</v>
      </c>
      <c r="L579" s="812">
        <v>0.14676347906687978</v>
      </c>
    </row>
    <row r="580" spans="1:12" s="796" customFormat="1" ht="23.25" customHeight="1" x14ac:dyDescent="0.2">
      <c r="A580" s="797">
        <v>2100</v>
      </c>
      <c r="B580" s="798" t="s">
        <v>1509</v>
      </c>
      <c r="C580" s="795">
        <v>1025000</v>
      </c>
      <c r="D580" s="795">
        <v>67965.039999999994</v>
      </c>
      <c r="E580" s="795">
        <v>212317.03000000003</v>
      </c>
      <c r="F580" s="795">
        <v>880648.00999999989</v>
      </c>
      <c r="G580" s="795">
        <v>878905.89</v>
      </c>
      <c r="H580" s="795">
        <v>878905.89</v>
      </c>
      <c r="I580" s="795">
        <v>841534.48</v>
      </c>
      <c r="J580" s="795">
        <v>841534.48</v>
      </c>
      <c r="K580" s="795">
        <v>1742.1199999998789</v>
      </c>
      <c r="L580" s="813">
        <v>0.19782251026717013</v>
      </c>
    </row>
    <row r="581" spans="1:12" s="796" customFormat="1" ht="23.25" customHeight="1" x14ac:dyDescent="0.2">
      <c r="A581" s="797">
        <v>211</v>
      </c>
      <c r="B581" s="798" t="s">
        <v>1510</v>
      </c>
      <c r="C581" s="795">
        <v>680000</v>
      </c>
      <c r="D581" s="795">
        <v>0</v>
      </c>
      <c r="E581" s="795">
        <v>186716.92</v>
      </c>
      <c r="F581" s="795">
        <v>493283.07999999996</v>
      </c>
      <c r="G581" s="795">
        <v>493170.84</v>
      </c>
      <c r="H581" s="795">
        <v>493170.84</v>
      </c>
      <c r="I581" s="795">
        <v>481781.51</v>
      </c>
      <c r="J581" s="795">
        <v>481781.51</v>
      </c>
      <c r="K581" s="795">
        <v>112.23999999993248</v>
      </c>
      <c r="L581" s="813">
        <v>2.275366915077089E-2</v>
      </c>
    </row>
    <row r="582" spans="1:12" s="796" customFormat="1" ht="23.25" customHeight="1" x14ac:dyDescent="0.2">
      <c r="A582" s="797">
        <v>21101</v>
      </c>
      <c r="B582" s="798" t="s">
        <v>1511</v>
      </c>
      <c r="C582" s="795">
        <v>680000</v>
      </c>
      <c r="D582" s="795">
        <v>0</v>
      </c>
      <c r="E582" s="795">
        <v>186716.92</v>
      </c>
      <c r="F582" s="795">
        <v>493283.07999999996</v>
      </c>
      <c r="G582" s="795">
        <v>493170.84</v>
      </c>
      <c r="H582" s="795">
        <v>493170.84</v>
      </c>
      <c r="I582" s="795">
        <v>481781.51</v>
      </c>
      <c r="J582" s="795">
        <v>481781.51</v>
      </c>
      <c r="K582" s="795">
        <v>112.23999999993248</v>
      </c>
      <c r="L582" s="813">
        <v>2.275366915077089E-2</v>
      </c>
    </row>
    <row r="583" spans="1:12" s="796" customFormat="1" ht="23.25" customHeight="1" x14ac:dyDescent="0.2">
      <c r="A583" s="797">
        <v>212</v>
      </c>
      <c r="B583" s="798" t="s">
        <v>1512</v>
      </c>
      <c r="C583" s="795">
        <v>295000</v>
      </c>
      <c r="D583" s="795">
        <v>67095.039999999994</v>
      </c>
      <c r="E583" s="795">
        <v>0</v>
      </c>
      <c r="F583" s="795">
        <v>362095.04</v>
      </c>
      <c r="G583" s="795">
        <v>362095.04</v>
      </c>
      <c r="H583" s="795">
        <v>362095.04</v>
      </c>
      <c r="I583" s="795">
        <v>336830.03</v>
      </c>
      <c r="J583" s="795">
        <v>336830.03</v>
      </c>
      <c r="K583" s="795">
        <v>0</v>
      </c>
      <c r="L583" s="813">
        <v>0</v>
      </c>
    </row>
    <row r="584" spans="1:12" s="796" customFormat="1" ht="23.25" customHeight="1" x14ac:dyDescent="0.2">
      <c r="A584" s="797">
        <v>21201</v>
      </c>
      <c r="B584" s="798" t="s">
        <v>1513</v>
      </c>
      <c r="C584" s="795">
        <v>295000</v>
      </c>
      <c r="D584" s="795">
        <v>67095.039999999994</v>
      </c>
      <c r="E584" s="795">
        <v>0</v>
      </c>
      <c r="F584" s="795">
        <v>362095.04</v>
      </c>
      <c r="G584" s="795">
        <v>362095.04</v>
      </c>
      <c r="H584" s="795">
        <v>362095.04</v>
      </c>
      <c r="I584" s="795">
        <v>336830.03</v>
      </c>
      <c r="J584" s="795">
        <v>336830.03</v>
      </c>
      <c r="K584" s="795">
        <v>0</v>
      </c>
      <c r="L584" s="813">
        <v>0</v>
      </c>
    </row>
    <row r="585" spans="1:12" s="796" customFormat="1" ht="23.25" customHeight="1" x14ac:dyDescent="0.2">
      <c r="A585" s="797">
        <v>215</v>
      </c>
      <c r="B585" s="798" t="s">
        <v>1514</v>
      </c>
      <c r="C585" s="795">
        <v>0</v>
      </c>
      <c r="D585" s="795">
        <v>870</v>
      </c>
      <c r="E585" s="795">
        <v>0</v>
      </c>
      <c r="F585" s="795">
        <v>870</v>
      </c>
      <c r="G585" s="795">
        <v>870</v>
      </c>
      <c r="H585" s="795">
        <v>870</v>
      </c>
      <c r="I585" s="795">
        <v>870</v>
      </c>
      <c r="J585" s="795">
        <v>870</v>
      </c>
      <c r="K585" s="795">
        <v>0</v>
      </c>
      <c r="L585" s="813">
        <v>0</v>
      </c>
    </row>
    <row r="586" spans="1:12" s="796" customFormat="1" ht="23.25" customHeight="1" x14ac:dyDescent="0.2">
      <c r="A586" s="797">
        <v>21501</v>
      </c>
      <c r="B586" s="798" t="s">
        <v>1515</v>
      </c>
      <c r="C586" s="795">
        <v>0</v>
      </c>
      <c r="D586" s="795">
        <v>870</v>
      </c>
      <c r="E586" s="795">
        <v>0</v>
      </c>
      <c r="F586" s="795">
        <v>870</v>
      </c>
      <c r="G586" s="795">
        <v>870</v>
      </c>
      <c r="H586" s="795">
        <v>870</v>
      </c>
      <c r="I586" s="795">
        <v>870</v>
      </c>
      <c r="J586" s="795">
        <v>870</v>
      </c>
      <c r="K586" s="795">
        <v>0</v>
      </c>
      <c r="L586" s="813">
        <v>0</v>
      </c>
    </row>
    <row r="587" spans="1:12" s="796" customFormat="1" ht="23.25" customHeight="1" x14ac:dyDescent="0.2">
      <c r="A587" s="797">
        <v>216</v>
      </c>
      <c r="B587" s="798" t="s">
        <v>289</v>
      </c>
      <c r="C587" s="795">
        <v>50000</v>
      </c>
      <c r="D587" s="795">
        <v>0</v>
      </c>
      <c r="E587" s="795">
        <v>25600.11</v>
      </c>
      <c r="F587" s="795">
        <v>24399.89</v>
      </c>
      <c r="G587" s="795">
        <v>22770.01</v>
      </c>
      <c r="H587" s="795">
        <v>22770.01</v>
      </c>
      <c r="I587" s="795">
        <v>22052.94</v>
      </c>
      <c r="J587" s="795">
        <v>22052.94</v>
      </c>
      <c r="K587" s="795">
        <v>1629.880000000001</v>
      </c>
      <c r="L587" s="813">
        <v>6.6798661797245851</v>
      </c>
    </row>
    <row r="588" spans="1:12" s="796" customFormat="1" ht="23.25" customHeight="1" x14ac:dyDescent="0.2">
      <c r="A588" s="797">
        <v>21601</v>
      </c>
      <c r="B588" s="798" t="s">
        <v>115</v>
      </c>
      <c r="C588" s="795">
        <v>50000</v>
      </c>
      <c r="D588" s="795">
        <v>0</v>
      </c>
      <c r="E588" s="795">
        <v>25600.11</v>
      </c>
      <c r="F588" s="795">
        <v>24399.89</v>
      </c>
      <c r="G588" s="795">
        <v>22770.01</v>
      </c>
      <c r="H588" s="795">
        <v>22770.01</v>
      </c>
      <c r="I588" s="795">
        <v>22052.94</v>
      </c>
      <c r="J588" s="795">
        <v>22052.94</v>
      </c>
      <c r="K588" s="795">
        <v>1629.880000000001</v>
      </c>
      <c r="L588" s="813">
        <v>6.6798661797245851</v>
      </c>
    </row>
    <row r="589" spans="1:12" s="796" customFormat="1" ht="23.25" customHeight="1" x14ac:dyDescent="0.2">
      <c r="A589" s="797">
        <v>2200</v>
      </c>
      <c r="B589" s="798" t="s">
        <v>1516</v>
      </c>
      <c r="C589" s="795">
        <v>334600</v>
      </c>
      <c r="D589" s="795">
        <v>113757.42</v>
      </c>
      <c r="E589" s="795">
        <v>10457.6</v>
      </c>
      <c r="F589" s="795">
        <v>437899.82</v>
      </c>
      <c r="G589" s="795">
        <v>437411.91000000003</v>
      </c>
      <c r="H589" s="795">
        <v>437411.91000000003</v>
      </c>
      <c r="I589" s="795">
        <v>423220.18</v>
      </c>
      <c r="J589" s="795">
        <v>423220.18</v>
      </c>
      <c r="K589" s="795">
        <v>487.90999999997439</v>
      </c>
      <c r="L589" s="813">
        <v>0.11142046141968599</v>
      </c>
    </row>
    <row r="590" spans="1:12" s="796" customFormat="1" ht="23.25" customHeight="1" x14ac:dyDescent="0.2">
      <c r="A590" s="797">
        <v>221</v>
      </c>
      <c r="B590" s="798" t="s">
        <v>1517</v>
      </c>
      <c r="C590" s="795">
        <v>332500</v>
      </c>
      <c r="D590" s="795">
        <v>111328.19</v>
      </c>
      <c r="E590" s="795">
        <v>10457.6</v>
      </c>
      <c r="F590" s="795">
        <v>433370.59</v>
      </c>
      <c r="G590" s="795">
        <v>432882.68000000005</v>
      </c>
      <c r="H590" s="795">
        <v>432882.68000000005</v>
      </c>
      <c r="I590" s="795">
        <v>418690.95</v>
      </c>
      <c r="J590" s="795">
        <v>418690.95</v>
      </c>
      <c r="K590" s="795">
        <v>487.90999999997439</v>
      </c>
      <c r="L590" s="813">
        <v>0.11258493567825503</v>
      </c>
    </row>
    <row r="591" spans="1:12" s="796" customFormat="1" ht="23.25" customHeight="1" x14ac:dyDescent="0.2">
      <c r="A591" s="797">
        <v>22101</v>
      </c>
      <c r="B591" s="798" t="s">
        <v>1518</v>
      </c>
      <c r="C591" s="795">
        <v>314000</v>
      </c>
      <c r="D591" s="795">
        <v>111328.19</v>
      </c>
      <c r="E591" s="795">
        <v>0</v>
      </c>
      <c r="F591" s="795">
        <v>425328.19</v>
      </c>
      <c r="G591" s="795">
        <v>424840.28</v>
      </c>
      <c r="H591" s="795">
        <v>424840.28</v>
      </c>
      <c r="I591" s="795">
        <v>411924.55</v>
      </c>
      <c r="J591" s="795">
        <v>411924.55</v>
      </c>
      <c r="K591" s="795">
        <v>487.90999999997439</v>
      </c>
      <c r="L591" s="813">
        <v>0.11471376961869713</v>
      </c>
    </row>
    <row r="592" spans="1:12" s="796" customFormat="1" ht="23.25" customHeight="1" x14ac:dyDescent="0.2">
      <c r="A592" s="797">
        <v>22106</v>
      </c>
      <c r="B592" s="798" t="s">
        <v>1520</v>
      </c>
      <c r="C592" s="795">
        <v>18500</v>
      </c>
      <c r="D592" s="795">
        <v>0</v>
      </c>
      <c r="E592" s="795">
        <v>10457.6</v>
      </c>
      <c r="F592" s="795">
        <v>8042.4</v>
      </c>
      <c r="G592" s="795">
        <v>8042.4</v>
      </c>
      <c r="H592" s="795">
        <v>8042.4</v>
      </c>
      <c r="I592" s="795">
        <v>6766.4</v>
      </c>
      <c r="J592" s="795">
        <v>6766.4</v>
      </c>
      <c r="K592" s="795">
        <v>0</v>
      </c>
      <c r="L592" s="813">
        <v>0</v>
      </c>
    </row>
    <row r="593" spans="1:12" s="796" customFormat="1" ht="23.25" customHeight="1" x14ac:dyDescent="0.2">
      <c r="A593" s="797">
        <v>223</v>
      </c>
      <c r="B593" s="798" t="s">
        <v>1523</v>
      </c>
      <c r="C593" s="795">
        <v>2100</v>
      </c>
      <c r="D593" s="795">
        <v>2429.23</v>
      </c>
      <c r="E593" s="795">
        <v>0</v>
      </c>
      <c r="F593" s="795">
        <v>4529.2299999999996</v>
      </c>
      <c r="G593" s="795">
        <v>4529.2299999999996</v>
      </c>
      <c r="H593" s="795">
        <v>4529.2299999999996</v>
      </c>
      <c r="I593" s="795">
        <v>4529.2299999999996</v>
      </c>
      <c r="J593" s="795">
        <v>4529.2299999999996</v>
      </c>
      <c r="K593" s="795">
        <v>0</v>
      </c>
      <c r="L593" s="813">
        <v>0</v>
      </c>
    </row>
    <row r="594" spans="1:12" s="796" customFormat="1" ht="23.25" customHeight="1" x14ac:dyDescent="0.2">
      <c r="A594" s="797">
        <v>22301</v>
      </c>
      <c r="B594" s="798" t="s">
        <v>1524</v>
      </c>
      <c r="C594" s="795">
        <v>2100</v>
      </c>
      <c r="D594" s="795">
        <v>2429.23</v>
      </c>
      <c r="E594" s="795">
        <v>0</v>
      </c>
      <c r="F594" s="795">
        <v>4529.2299999999996</v>
      </c>
      <c r="G594" s="795">
        <v>4529.2299999999996</v>
      </c>
      <c r="H594" s="795">
        <v>4529.2299999999996</v>
      </c>
      <c r="I594" s="795">
        <v>4529.2299999999996</v>
      </c>
      <c r="J594" s="795">
        <v>4529.2299999999996</v>
      </c>
      <c r="K594" s="795">
        <v>0</v>
      </c>
      <c r="L594" s="813">
        <v>0</v>
      </c>
    </row>
    <row r="595" spans="1:12" s="796" customFormat="1" ht="23.25" customHeight="1" x14ac:dyDescent="0.2">
      <c r="A595" s="797">
        <v>2400</v>
      </c>
      <c r="B595" s="798" t="s">
        <v>1528</v>
      </c>
      <c r="C595" s="795">
        <v>14600</v>
      </c>
      <c r="D595" s="795">
        <v>2828</v>
      </c>
      <c r="E595" s="795">
        <v>968.33</v>
      </c>
      <c r="F595" s="795">
        <v>16459.669999999998</v>
      </c>
      <c r="G595" s="795">
        <v>16459.669999999998</v>
      </c>
      <c r="H595" s="795">
        <v>16459.669999999998</v>
      </c>
      <c r="I595" s="795">
        <v>16459.669999999998</v>
      </c>
      <c r="J595" s="795">
        <v>16459.669999999998</v>
      </c>
      <c r="K595" s="795">
        <v>0</v>
      </c>
      <c r="L595" s="813">
        <v>0</v>
      </c>
    </row>
    <row r="596" spans="1:12" s="796" customFormat="1" ht="23.25" customHeight="1" x14ac:dyDescent="0.2">
      <c r="A596" s="797">
        <v>242</v>
      </c>
      <c r="B596" s="798" t="s">
        <v>290</v>
      </c>
      <c r="C596" s="795">
        <v>0</v>
      </c>
      <c r="D596" s="795">
        <v>1837.44</v>
      </c>
      <c r="E596" s="795">
        <v>0</v>
      </c>
      <c r="F596" s="795">
        <v>1837.44</v>
      </c>
      <c r="G596" s="795">
        <v>1837.44</v>
      </c>
      <c r="H596" s="795">
        <v>1837.44</v>
      </c>
      <c r="I596" s="795">
        <v>1837.44</v>
      </c>
      <c r="J596" s="795">
        <v>1837.44</v>
      </c>
      <c r="K596" s="795">
        <v>0</v>
      </c>
      <c r="L596" s="813">
        <v>0</v>
      </c>
    </row>
    <row r="597" spans="1:12" s="796" customFormat="1" ht="23.25" customHeight="1" x14ac:dyDescent="0.2">
      <c r="A597" s="797">
        <v>24201</v>
      </c>
      <c r="B597" s="798" t="s">
        <v>1529</v>
      </c>
      <c r="C597" s="795">
        <v>0</v>
      </c>
      <c r="D597" s="795">
        <v>1837.44</v>
      </c>
      <c r="E597" s="795">
        <v>0</v>
      </c>
      <c r="F597" s="795">
        <v>1837.44</v>
      </c>
      <c r="G597" s="795">
        <v>1837.44</v>
      </c>
      <c r="H597" s="795">
        <v>1837.44</v>
      </c>
      <c r="I597" s="795">
        <v>1837.44</v>
      </c>
      <c r="J597" s="795">
        <v>1837.44</v>
      </c>
      <c r="K597" s="795">
        <v>0</v>
      </c>
      <c r="L597" s="813">
        <v>0</v>
      </c>
    </row>
    <row r="598" spans="1:12" s="796" customFormat="1" ht="23.25" customHeight="1" x14ac:dyDescent="0.2">
      <c r="A598" s="797">
        <v>246</v>
      </c>
      <c r="B598" s="798" t="s">
        <v>292</v>
      </c>
      <c r="C598" s="795">
        <v>10000</v>
      </c>
      <c r="D598" s="795">
        <v>772.82</v>
      </c>
      <c r="E598" s="795">
        <v>0</v>
      </c>
      <c r="F598" s="795">
        <v>10772.82</v>
      </c>
      <c r="G598" s="795">
        <v>10772.82</v>
      </c>
      <c r="H598" s="795">
        <v>10772.82</v>
      </c>
      <c r="I598" s="795">
        <v>10772.82</v>
      </c>
      <c r="J598" s="795">
        <v>10772.82</v>
      </c>
      <c r="K598" s="795">
        <v>0</v>
      </c>
      <c r="L598" s="813">
        <v>0</v>
      </c>
    </row>
    <row r="599" spans="1:12" s="796" customFormat="1" ht="23.25" customHeight="1" x14ac:dyDescent="0.2">
      <c r="A599" s="797">
        <v>24601</v>
      </c>
      <c r="B599" s="798" t="s">
        <v>1532</v>
      </c>
      <c r="C599" s="795">
        <v>10000</v>
      </c>
      <c r="D599" s="795">
        <v>772.82</v>
      </c>
      <c r="E599" s="795">
        <v>0</v>
      </c>
      <c r="F599" s="795">
        <v>10772.82</v>
      </c>
      <c r="G599" s="795">
        <v>10772.82</v>
      </c>
      <c r="H599" s="795">
        <v>10772.82</v>
      </c>
      <c r="I599" s="795">
        <v>10772.82</v>
      </c>
      <c r="J599" s="795">
        <v>10772.82</v>
      </c>
      <c r="K599" s="795">
        <v>0</v>
      </c>
      <c r="L599" s="813">
        <v>0</v>
      </c>
    </row>
    <row r="600" spans="1:12" s="796" customFormat="1" ht="23.25" customHeight="1" x14ac:dyDescent="0.2">
      <c r="A600" s="797">
        <v>247</v>
      </c>
      <c r="B600" s="798" t="s">
        <v>1533</v>
      </c>
      <c r="C600" s="795">
        <v>0</v>
      </c>
      <c r="D600" s="795">
        <v>34.74</v>
      </c>
      <c r="E600" s="795">
        <v>0</v>
      </c>
      <c r="F600" s="795">
        <v>34.74</v>
      </c>
      <c r="G600" s="795">
        <v>34.74</v>
      </c>
      <c r="H600" s="795">
        <v>34.74</v>
      </c>
      <c r="I600" s="795">
        <v>34.74</v>
      </c>
      <c r="J600" s="795">
        <v>34.74</v>
      </c>
      <c r="K600" s="795">
        <v>0</v>
      </c>
      <c r="L600" s="813">
        <v>0</v>
      </c>
    </row>
    <row r="601" spans="1:12" s="796" customFormat="1" ht="23.25" customHeight="1" x14ac:dyDescent="0.2">
      <c r="A601" s="797">
        <v>24701</v>
      </c>
      <c r="B601" s="798" t="s">
        <v>1534</v>
      </c>
      <c r="C601" s="795">
        <v>0</v>
      </c>
      <c r="D601" s="795">
        <v>34.74</v>
      </c>
      <c r="E601" s="795">
        <v>0</v>
      </c>
      <c r="F601" s="795">
        <v>34.74</v>
      </c>
      <c r="G601" s="795">
        <v>34.74</v>
      </c>
      <c r="H601" s="795">
        <v>34.74</v>
      </c>
      <c r="I601" s="795">
        <v>34.74</v>
      </c>
      <c r="J601" s="795">
        <v>34.74</v>
      </c>
      <c r="K601" s="795">
        <v>0</v>
      </c>
      <c r="L601" s="813">
        <v>0</v>
      </c>
    </row>
    <row r="602" spans="1:12" s="796" customFormat="1" ht="23.25" customHeight="1" x14ac:dyDescent="0.2">
      <c r="A602" s="797">
        <v>248</v>
      </c>
      <c r="B602" s="798" t="s">
        <v>293</v>
      </c>
      <c r="C602" s="795">
        <v>0</v>
      </c>
      <c r="D602" s="795">
        <v>183</v>
      </c>
      <c r="E602" s="795">
        <v>0</v>
      </c>
      <c r="F602" s="795">
        <v>183</v>
      </c>
      <c r="G602" s="795">
        <v>183</v>
      </c>
      <c r="H602" s="795">
        <v>183</v>
      </c>
      <c r="I602" s="795">
        <v>183</v>
      </c>
      <c r="J602" s="795">
        <v>183</v>
      </c>
      <c r="K602" s="795">
        <v>0</v>
      </c>
      <c r="L602" s="813">
        <v>0</v>
      </c>
    </row>
    <row r="603" spans="1:12" s="796" customFormat="1" ht="23.25" customHeight="1" x14ac:dyDescent="0.2">
      <c r="A603" s="797">
        <v>24801</v>
      </c>
      <c r="B603" s="798" t="s">
        <v>117</v>
      </c>
      <c r="C603" s="795">
        <v>0</v>
      </c>
      <c r="D603" s="795">
        <v>183</v>
      </c>
      <c r="E603" s="795">
        <v>0</v>
      </c>
      <c r="F603" s="795">
        <v>183</v>
      </c>
      <c r="G603" s="795">
        <v>183</v>
      </c>
      <c r="H603" s="795">
        <v>183</v>
      </c>
      <c r="I603" s="795">
        <v>183</v>
      </c>
      <c r="J603" s="795">
        <v>183</v>
      </c>
      <c r="K603" s="795">
        <v>0</v>
      </c>
      <c r="L603" s="813">
        <v>0</v>
      </c>
    </row>
    <row r="604" spans="1:12" s="796" customFormat="1" ht="23.25" customHeight="1" x14ac:dyDescent="0.2">
      <c r="A604" s="797">
        <v>249</v>
      </c>
      <c r="B604" s="798" t="s">
        <v>1535</v>
      </c>
      <c r="C604" s="795">
        <v>4600</v>
      </c>
      <c r="D604" s="795">
        <v>0</v>
      </c>
      <c r="E604" s="795">
        <v>968.33</v>
      </c>
      <c r="F604" s="795">
        <v>3631.67</v>
      </c>
      <c r="G604" s="795">
        <v>3631.67</v>
      </c>
      <c r="H604" s="795">
        <v>3631.67</v>
      </c>
      <c r="I604" s="795">
        <v>3631.67</v>
      </c>
      <c r="J604" s="795">
        <v>3631.67</v>
      </c>
      <c r="K604" s="795">
        <v>0</v>
      </c>
      <c r="L604" s="813">
        <v>0</v>
      </c>
    </row>
    <row r="605" spans="1:12" s="796" customFormat="1" ht="23.25" customHeight="1" x14ac:dyDescent="0.2">
      <c r="A605" s="797">
        <v>24901</v>
      </c>
      <c r="B605" s="798" t="s">
        <v>1536</v>
      </c>
      <c r="C605" s="795">
        <v>4600</v>
      </c>
      <c r="D605" s="795">
        <v>0</v>
      </c>
      <c r="E605" s="795">
        <v>968.33</v>
      </c>
      <c r="F605" s="795">
        <v>3631.67</v>
      </c>
      <c r="G605" s="795">
        <v>3631.67</v>
      </c>
      <c r="H605" s="795">
        <v>3631.67</v>
      </c>
      <c r="I605" s="795">
        <v>3631.67</v>
      </c>
      <c r="J605" s="795">
        <v>3631.67</v>
      </c>
      <c r="K605" s="795">
        <v>0</v>
      </c>
      <c r="L605" s="813">
        <v>0</v>
      </c>
    </row>
    <row r="606" spans="1:12" s="796" customFormat="1" ht="23.25" customHeight="1" x14ac:dyDescent="0.2">
      <c r="A606" s="797">
        <v>2600</v>
      </c>
      <c r="B606" s="798" t="s">
        <v>1539</v>
      </c>
      <c r="C606" s="795">
        <v>89000</v>
      </c>
      <c r="D606" s="795">
        <v>85370.33</v>
      </c>
      <c r="E606" s="795">
        <v>5000</v>
      </c>
      <c r="F606" s="795">
        <v>169370.33000000002</v>
      </c>
      <c r="G606" s="795">
        <v>169370.33</v>
      </c>
      <c r="H606" s="795">
        <v>169370.33</v>
      </c>
      <c r="I606" s="795">
        <v>142343.89000000001</v>
      </c>
      <c r="J606" s="795">
        <v>142343.89000000001</v>
      </c>
      <c r="K606" s="795">
        <v>0</v>
      </c>
      <c r="L606" s="813">
        <v>0</v>
      </c>
    </row>
    <row r="607" spans="1:12" s="796" customFormat="1" ht="23.25" customHeight="1" x14ac:dyDescent="0.2">
      <c r="A607" s="797">
        <v>261</v>
      </c>
      <c r="B607" s="798" t="s">
        <v>1539</v>
      </c>
      <c r="C607" s="795">
        <v>89000</v>
      </c>
      <c r="D607" s="795">
        <v>85370.33</v>
      </c>
      <c r="E607" s="795">
        <v>5000</v>
      </c>
      <c r="F607" s="795">
        <v>169370.33000000002</v>
      </c>
      <c r="G607" s="795">
        <v>169370.33</v>
      </c>
      <c r="H607" s="795">
        <v>169370.33</v>
      </c>
      <c r="I607" s="795">
        <v>142343.89000000001</v>
      </c>
      <c r="J607" s="795">
        <v>142343.89000000001</v>
      </c>
      <c r="K607" s="795">
        <v>0</v>
      </c>
      <c r="L607" s="813">
        <v>0</v>
      </c>
    </row>
    <row r="608" spans="1:12" s="796" customFormat="1" ht="23.25" customHeight="1" x14ac:dyDescent="0.2">
      <c r="A608" s="797">
        <v>26101</v>
      </c>
      <c r="B608" s="798" t="s">
        <v>118</v>
      </c>
      <c r="C608" s="795">
        <v>84000</v>
      </c>
      <c r="D608" s="795">
        <v>85370.33</v>
      </c>
      <c r="E608" s="795">
        <v>0</v>
      </c>
      <c r="F608" s="795">
        <v>169370.33000000002</v>
      </c>
      <c r="G608" s="795">
        <v>169370.33</v>
      </c>
      <c r="H608" s="795">
        <v>169370.33</v>
      </c>
      <c r="I608" s="795">
        <v>142343.89000000001</v>
      </c>
      <c r="J608" s="795">
        <v>142343.89000000001</v>
      </c>
      <c r="K608" s="795">
        <v>0</v>
      </c>
      <c r="L608" s="813">
        <v>0</v>
      </c>
    </row>
    <row r="609" spans="1:12" s="796" customFormat="1" ht="23.25" customHeight="1" x14ac:dyDescent="0.2">
      <c r="A609" s="797">
        <v>26102</v>
      </c>
      <c r="B609" s="798" t="s">
        <v>119</v>
      </c>
      <c r="C609" s="795">
        <v>5000</v>
      </c>
      <c r="D609" s="795">
        <v>0</v>
      </c>
      <c r="E609" s="795">
        <v>5000</v>
      </c>
      <c r="F609" s="795">
        <v>0</v>
      </c>
      <c r="G609" s="795">
        <v>0</v>
      </c>
      <c r="H609" s="795">
        <v>0</v>
      </c>
      <c r="I609" s="795">
        <v>0</v>
      </c>
      <c r="J609" s="795">
        <v>0</v>
      </c>
      <c r="K609" s="795">
        <v>0</v>
      </c>
      <c r="L609" s="813">
        <v>0</v>
      </c>
    </row>
    <row r="610" spans="1:12" s="796" customFormat="1" ht="23.25" customHeight="1" x14ac:dyDescent="0.2">
      <c r="A610" s="797">
        <v>2700</v>
      </c>
      <c r="B610" s="798" t="s">
        <v>1540</v>
      </c>
      <c r="C610" s="795">
        <v>10565.28</v>
      </c>
      <c r="D610" s="795">
        <v>704.35</v>
      </c>
      <c r="E610" s="795">
        <v>0</v>
      </c>
      <c r="F610" s="795">
        <v>11269.630000000001</v>
      </c>
      <c r="G610" s="795">
        <v>11269.630000000001</v>
      </c>
      <c r="H610" s="795">
        <v>11269.630000000001</v>
      </c>
      <c r="I610" s="795">
        <v>704.35</v>
      </c>
      <c r="J610" s="795">
        <v>704.35</v>
      </c>
      <c r="K610" s="795">
        <v>0</v>
      </c>
      <c r="L610" s="813">
        <v>0</v>
      </c>
    </row>
    <row r="611" spans="1:12" s="796" customFormat="1" ht="23.25" customHeight="1" x14ac:dyDescent="0.2">
      <c r="A611" s="797">
        <v>271</v>
      </c>
      <c r="B611" s="798" t="s">
        <v>250</v>
      </c>
      <c r="C611" s="795">
        <v>10565.28</v>
      </c>
      <c r="D611" s="795">
        <v>0</v>
      </c>
      <c r="E611" s="795">
        <v>0</v>
      </c>
      <c r="F611" s="795">
        <v>10565.28</v>
      </c>
      <c r="G611" s="795">
        <v>10565.28</v>
      </c>
      <c r="H611" s="795">
        <v>10565.28</v>
      </c>
      <c r="I611" s="795">
        <v>0</v>
      </c>
      <c r="J611" s="795">
        <v>0</v>
      </c>
      <c r="K611" s="795">
        <v>0</v>
      </c>
      <c r="L611" s="813">
        <v>0</v>
      </c>
    </row>
    <row r="612" spans="1:12" s="796" customFormat="1" ht="23.25" customHeight="1" x14ac:dyDescent="0.2">
      <c r="A612" s="797">
        <v>27101</v>
      </c>
      <c r="B612" s="798" t="s">
        <v>120</v>
      </c>
      <c r="C612" s="795">
        <v>10565.28</v>
      </c>
      <c r="D612" s="795">
        <v>0</v>
      </c>
      <c r="E612" s="795">
        <v>0</v>
      </c>
      <c r="F612" s="795">
        <v>10565.28</v>
      </c>
      <c r="G612" s="795">
        <v>10565.28</v>
      </c>
      <c r="H612" s="795">
        <v>10565.28</v>
      </c>
      <c r="I612" s="795">
        <v>0</v>
      </c>
      <c r="J612" s="795">
        <v>0</v>
      </c>
      <c r="K612" s="795">
        <v>0</v>
      </c>
      <c r="L612" s="813">
        <v>0</v>
      </c>
    </row>
    <row r="613" spans="1:12" s="796" customFormat="1" ht="23.25" customHeight="1" x14ac:dyDescent="0.2">
      <c r="A613" s="797">
        <v>272</v>
      </c>
      <c r="B613" s="798" t="s">
        <v>1541</v>
      </c>
      <c r="C613" s="795">
        <v>0</v>
      </c>
      <c r="D613" s="795">
        <v>704.35</v>
      </c>
      <c r="E613" s="795">
        <v>0</v>
      </c>
      <c r="F613" s="795">
        <v>704.35</v>
      </c>
      <c r="G613" s="795">
        <v>704.35</v>
      </c>
      <c r="H613" s="795">
        <v>704.35</v>
      </c>
      <c r="I613" s="795">
        <v>704.35</v>
      </c>
      <c r="J613" s="795">
        <v>704.35</v>
      </c>
      <c r="K613" s="795">
        <v>0</v>
      </c>
      <c r="L613" s="813">
        <v>0</v>
      </c>
    </row>
    <row r="614" spans="1:12" s="796" customFormat="1" ht="23.25" customHeight="1" x14ac:dyDescent="0.2">
      <c r="A614" s="797">
        <v>27201</v>
      </c>
      <c r="B614" s="798" t="s">
        <v>1542</v>
      </c>
      <c r="C614" s="795">
        <v>0</v>
      </c>
      <c r="D614" s="795">
        <v>704.35</v>
      </c>
      <c r="E614" s="795">
        <v>0</v>
      </c>
      <c r="F614" s="795">
        <v>704.35</v>
      </c>
      <c r="G614" s="795">
        <v>704.35</v>
      </c>
      <c r="H614" s="795">
        <v>704.35</v>
      </c>
      <c r="I614" s="795">
        <v>704.35</v>
      </c>
      <c r="J614" s="795">
        <v>704.35</v>
      </c>
      <c r="K614" s="795">
        <v>0</v>
      </c>
      <c r="L614" s="813">
        <v>0</v>
      </c>
    </row>
    <row r="615" spans="1:12" s="796" customFormat="1" ht="23.25" customHeight="1" x14ac:dyDescent="0.2">
      <c r="A615" s="797">
        <v>2900</v>
      </c>
      <c r="B615" s="798" t="s">
        <v>1548</v>
      </c>
      <c r="C615" s="795">
        <v>22400</v>
      </c>
      <c r="D615" s="795">
        <v>474</v>
      </c>
      <c r="E615" s="795">
        <v>19049.440000000002</v>
      </c>
      <c r="F615" s="795">
        <v>3824.5599999999995</v>
      </c>
      <c r="G615" s="795">
        <v>3824.56</v>
      </c>
      <c r="H615" s="795">
        <v>3824.56</v>
      </c>
      <c r="I615" s="795">
        <v>3824.56</v>
      </c>
      <c r="J615" s="795">
        <v>3824.56</v>
      </c>
      <c r="K615" s="795">
        <v>0</v>
      </c>
      <c r="L615" s="813">
        <v>0</v>
      </c>
    </row>
    <row r="616" spans="1:12" s="796" customFormat="1" ht="23.25" customHeight="1" x14ac:dyDescent="0.2">
      <c r="A616" s="797">
        <v>291</v>
      </c>
      <c r="B616" s="798" t="s">
        <v>169</v>
      </c>
      <c r="C616" s="795">
        <v>1200</v>
      </c>
      <c r="D616" s="795">
        <v>474</v>
      </c>
      <c r="E616" s="795">
        <v>0</v>
      </c>
      <c r="F616" s="795">
        <v>1674</v>
      </c>
      <c r="G616" s="795">
        <v>1674</v>
      </c>
      <c r="H616" s="795">
        <v>1674</v>
      </c>
      <c r="I616" s="795">
        <v>1674</v>
      </c>
      <c r="J616" s="795">
        <v>1674</v>
      </c>
      <c r="K616" s="795">
        <v>0</v>
      </c>
      <c r="L616" s="813">
        <v>0</v>
      </c>
    </row>
    <row r="617" spans="1:12" s="796" customFormat="1" ht="23.25" customHeight="1" x14ac:dyDescent="0.2">
      <c r="A617" s="797">
        <v>29101</v>
      </c>
      <c r="B617" s="798" t="s">
        <v>121</v>
      </c>
      <c r="C617" s="795">
        <v>1200</v>
      </c>
      <c r="D617" s="795">
        <v>474</v>
      </c>
      <c r="E617" s="795">
        <v>0</v>
      </c>
      <c r="F617" s="795">
        <v>1674</v>
      </c>
      <c r="G617" s="795">
        <v>1674</v>
      </c>
      <c r="H617" s="795">
        <v>1674</v>
      </c>
      <c r="I617" s="795">
        <v>1674</v>
      </c>
      <c r="J617" s="795">
        <v>1674</v>
      </c>
      <c r="K617" s="795">
        <v>0</v>
      </c>
      <c r="L617" s="813">
        <v>0</v>
      </c>
    </row>
    <row r="618" spans="1:12" s="796" customFormat="1" ht="23.25" customHeight="1" x14ac:dyDescent="0.2">
      <c r="A618" s="797">
        <v>292</v>
      </c>
      <c r="B618" s="798" t="s">
        <v>1549</v>
      </c>
      <c r="C618" s="795">
        <v>12600</v>
      </c>
      <c r="D618" s="795">
        <v>0</v>
      </c>
      <c r="E618" s="795">
        <v>11798.44</v>
      </c>
      <c r="F618" s="795">
        <v>801.55999999999949</v>
      </c>
      <c r="G618" s="795">
        <v>801.56</v>
      </c>
      <c r="H618" s="795">
        <v>801.56</v>
      </c>
      <c r="I618" s="795">
        <v>801.56</v>
      </c>
      <c r="J618" s="795">
        <v>801.56</v>
      </c>
      <c r="K618" s="795">
        <v>0</v>
      </c>
      <c r="L618" s="813">
        <v>0</v>
      </c>
    </row>
    <row r="619" spans="1:12" s="796" customFormat="1" ht="23.25" customHeight="1" x14ac:dyDescent="0.2">
      <c r="A619" s="797">
        <v>29201</v>
      </c>
      <c r="B619" s="798" t="s">
        <v>1550</v>
      </c>
      <c r="C619" s="795">
        <v>12600</v>
      </c>
      <c r="D619" s="795">
        <v>0</v>
      </c>
      <c r="E619" s="795">
        <v>11798.44</v>
      </c>
      <c r="F619" s="795">
        <v>801.55999999999949</v>
      </c>
      <c r="G619" s="795">
        <v>801.56</v>
      </c>
      <c r="H619" s="795">
        <v>801.56</v>
      </c>
      <c r="I619" s="795">
        <v>801.56</v>
      </c>
      <c r="J619" s="795">
        <v>801.56</v>
      </c>
      <c r="K619" s="795">
        <v>0</v>
      </c>
      <c r="L619" s="813">
        <v>0</v>
      </c>
    </row>
    <row r="620" spans="1:12" s="796" customFormat="1" ht="23.25" customHeight="1" x14ac:dyDescent="0.2">
      <c r="A620" s="797">
        <v>296</v>
      </c>
      <c r="B620" s="798" t="s">
        <v>1553</v>
      </c>
      <c r="C620" s="795">
        <v>8600</v>
      </c>
      <c r="D620" s="795">
        <v>0</v>
      </c>
      <c r="E620" s="795">
        <v>7251</v>
      </c>
      <c r="F620" s="795">
        <v>1349</v>
      </c>
      <c r="G620" s="795">
        <v>1349</v>
      </c>
      <c r="H620" s="795">
        <v>1349</v>
      </c>
      <c r="I620" s="795">
        <v>1349</v>
      </c>
      <c r="J620" s="795">
        <v>1349</v>
      </c>
      <c r="K620" s="795">
        <v>0</v>
      </c>
      <c r="L620" s="813">
        <v>0</v>
      </c>
    </row>
    <row r="621" spans="1:12" s="796" customFormat="1" ht="23.25" customHeight="1" x14ac:dyDescent="0.2">
      <c r="A621" s="797">
        <v>29601</v>
      </c>
      <c r="B621" s="798" t="s">
        <v>1550</v>
      </c>
      <c r="C621" s="795">
        <v>8600</v>
      </c>
      <c r="D621" s="795">
        <v>0</v>
      </c>
      <c r="E621" s="795">
        <v>7251</v>
      </c>
      <c r="F621" s="795">
        <v>1349</v>
      </c>
      <c r="G621" s="795">
        <v>1349</v>
      </c>
      <c r="H621" s="795">
        <v>1349</v>
      </c>
      <c r="I621" s="795">
        <v>1349</v>
      </c>
      <c r="J621" s="795">
        <v>1349</v>
      </c>
      <c r="K621" s="795">
        <v>0</v>
      </c>
      <c r="L621" s="813">
        <v>0</v>
      </c>
    </row>
    <row r="622" spans="1:12" s="789" customFormat="1" ht="23.25" customHeight="1" x14ac:dyDescent="0.2">
      <c r="A622" s="790">
        <v>3000</v>
      </c>
      <c r="B622" s="791" t="s">
        <v>163</v>
      </c>
      <c r="C622" s="792">
        <v>8310483.96</v>
      </c>
      <c r="D622" s="792">
        <v>19649016.469999999</v>
      </c>
      <c r="E622" s="792">
        <v>673045.32000000007</v>
      </c>
      <c r="F622" s="792">
        <v>27286455.109999999</v>
      </c>
      <c r="G622" s="792">
        <v>37669270.600000001</v>
      </c>
      <c r="H622" s="792">
        <v>37669270.600000001</v>
      </c>
      <c r="I622" s="792">
        <v>26861058.049999997</v>
      </c>
      <c r="J622" s="792">
        <v>26861058.049999997</v>
      </c>
      <c r="K622" s="792">
        <v>-10382815.490000002</v>
      </c>
      <c r="L622" s="812">
        <v>-38.051170253313281</v>
      </c>
    </row>
    <row r="623" spans="1:12" s="796" customFormat="1" ht="23.25" customHeight="1" x14ac:dyDescent="0.2">
      <c r="A623" s="797">
        <v>3100</v>
      </c>
      <c r="B623" s="798" t="s">
        <v>1556</v>
      </c>
      <c r="C623" s="795">
        <v>534600</v>
      </c>
      <c r="D623" s="795">
        <v>1447.93</v>
      </c>
      <c r="E623" s="795">
        <v>67925.119999999995</v>
      </c>
      <c r="F623" s="795">
        <v>468122.81</v>
      </c>
      <c r="G623" s="795">
        <v>533589.80000000005</v>
      </c>
      <c r="H623" s="795">
        <v>533589.80000000005</v>
      </c>
      <c r="I623" s="795">
        <v>423630.66000000003</v>
      </c>
      <c r="J623" s="795">
        <v>423630.66000000003</v>
      </c>
      <c r="K623" s="795">
        <v>-65466.990000000049</v>
      </c>
      <c r="L623" s="813">
        <v>-13.985003208880176</v>
      </c>
    </row>
    <row r="624" spans="1:12" s="796" customFormat="1" ht="23.25" customHeight="1" x14ac:dyDescent="0.2">
      <c r="A624" s="797">
        <v>311</v>
      </c>
      <c r="B624" s="798" t="s">
        <v>170</v>
      </c>
      <c r="C624" s="795">
        <v>396000</v>
      </c>
      <c r="D624" s="795">
        <v>0</v>
      </c>
      <c r="E624" s="795">
        <v>59889.98</v>
      </c>
      <c r="F624" s="795">
        <v>336110.02</v>
      </c>
      <c r="G624" s="795">
        <v>401577.01</v>
      </c>
      <c r="H624" s="795">
        <v>401577.01</v>
      </c>
      <c r="I624" s="795">
        <v>336110.02</v>
      </c>
      <c r="J624" s="795">
        <v>336110.02</v>
      </c>
      <c r="K624" s="795">
        <v>-65466.989999999991</v>
      </c>
      <c r="L624" s="813">
        <v>-19.477845379319543</v>
      </c>
    </row>
    <row r="625" spans="1:12" s="796" customFormat="1" ht="23.25" customHeight="1" x14ac:dyDescent="0.2">
      <c r="A625" s="797">
        <v>31101</v>
      </c>
      <c r="B625" s="798" t="s">
        <v>1557</v>
      </c>
      <c r="C625" s="795">
        <v>396000</v>
      </c>
      <c r="D625" s="795">
        <v>0</v>
      </c>
      <c r="E625" s="795">
        <v>59889.98</v>
      </c>
      <c r="F625" s="795">
        <v>336110.02</v>
      </c>
      <c r="G625" s="795">
        <v>401577.01</v>
      </c>
      <c r="H625" s="795">
        <v>401577.01</v>
      </c>
      <c r="I625" s="795">
        <v>336110.02</v>
      </c>
      <c r="J625" s="795">
        <v>336110.02</v>
      </c>
      <c r="K625" s="795">
        <v>-65466.989999999991</v>
      </c>
      <c r="L625" s="813">
        <v>-19.477845379319543</v>
      </c>
    </row>
    <row r="626" spans="1:12" s="796" customFormat="1" ht="23.25" customHeight="1" x14ac:dyDescent="0.2">
      <c r="A626" s="797">
        <v>314</v>
      </c>
      <c r="B626" s="798" t="s">
        <v>171</v>
      </c>
      <c r="C626" s="795">
        <v>114000</v>
      </c>
      <c r="D626" s="795">
        <v>0</v>
      </c>
      <c r="E626" s="795">
        <v>1435.14</v>
      </c>
      <c r="F626" s="795">
        <v>112564.86</v>
      </c>
      <c r="G626" s="795">
        <v>112564.86</v>
      </c>
      <c r="H626" s="795">
        <v>112564.86</v>
      </c>
      <c r="I626" s="795">
        <v>74621.13</v>
      </c>
      <c r="J626" s="795">
        <v>74621.13</v>
      </c>
      <c r="K626" s="795">
        <v>0</v>
      </c>
      <c r="L626" s="813">
        <v>0</v>
      </c>
    </row>
    <row r="627" spans="1:12" s="796" customFormat="1" ht="23.25" customHeight="1" x14ac:dyDescent="0.2">
      <c r="A627" s="797">
        <v>31401</v>
      </c>
      <c r="B627" s="798" t="s">
        <v>1558</v>
      </c>
      <c r="C627" s="795">
        <v>114000</v>
      </c>
      <c r="D627" s="795">
        <v>0</v>
      </c>
      <c r="E627" s="795">
        <v>1435.14</v>
      </c>
      <c r="F627" s="795">
        <v>112564.86</v>
      </c>
      <c r="G627" s="795">
        <v>112564.86</v>
      </c>
      <c r="H627" s="795">
        <v>112564.86</v>
      </c>
      <c r="I627" s="795">
        <v>74621.13</v>
      </c>
      <c r="J627" s="795">
        <v>74621.13</v>
      </c>
      <c r="K627" s="795">
        <v>0</v>
      </c>
      <c r="L627" s="813">
        <v>0</v>
      </c>
    </row>
    <row r="628" spans="1:12" s="796" customFormat="1" ht="23.25" customHeight="1" x14ac:dyDescent="0.2">
      <c r="A628" s="797">
        <v>317</v>
      </c>
      <c r="B628" s="798" t="s">
        <v>1560</v>
      </c>
      <c r="C628" s="795">
        <v>18000</v>
      </c>
      <c r="D628" s="795">
        <v>1447.93</v>
      </c>
      <c r="E628" s="795">
        <v>0</v>
      </c>
      <c r="F628" s="795">
        <v>19447.93</v>
      </c>
      <c r="G628" s="795">
        <v>19447.93</v>
      </c>
      <c r="H628" s="795">
        <v>19447.93</v>
      </c>
      <c r="I628" s="795">
        <v>12899.51</v>
      </c>
      <c r="J628" s="795">
        <v>12899.51</v>
      </c>
      <c r="K628" s="795">
        <v>0</v>
      </c>
      <c r="L628" s="813">
        <v>0</v>
      </c>
    </row>
    <row r="629" spans="1:12" s="796" customFormat="1" ht="23.25" customHeight="1" x14ac:dyDescent="0.2">
      <c r="A629" s="797">
        <v>31701</v>
      </c>
      <c r="B629" s="798" t="s">
        <v>1561</v>
      </c>
      <c r="C629" s="795">
        <v>18000</v>
      </c>
      <c r="D629" s="795">
        <v>1447.93</v>
      </c>
      <c r="E629" s="795">
        <v>0</v>
      </c>
      <c r="F629" s="795">
        <v>19447.93</v>
      </c>
      <c r="G629" s="795">
        <v>19447.93</v>
      </c>
      <c r="H629" s="795">
        <v>19447.93</v>
      </c>
      <c r="I629" s="795">
        <v>12899.51</v>
      </c>
      <c r="J629" s="795">
        <v>12899.51</v>
      </c>
      <c r="K629" s="795">
        <v>0</v>
      </c>
      <c r="L629" s="813">
        <v>0</v>
      </c>
    </row>
    <row r="630" spans="1:12" s="796" customFormat="1" ht="23.25" customHeight="1" x14ac:dyDescent="0.2">
      <c r="A630" s="797">
        <v>318</v>
      </c>
      <c r="B630" s="798" t="s">
        <v>173</v>
      </c>
      <c r="C630" s="795">
        <v>6600</v>
      </c>
      <c r="D630" s="795">
        <v>0</v>
      </c>
      <c r="E630" s="795">
        <v>6600</v>
      </c>
      <c r="F630" s="795">
        <v>0</v>
      </c>
      <c r="G630" s="795">
        <v>0</v>
      </c>
      <c r="H630" s="795">
        <v>0</v>
      </c>
      <c r="I630" s="795">
        <v>0</v>
      </c>
      <c r="J630" s="795">
        <v>0</v>
      </c>
      <c r="K630" s="795">
        <v>0</v>
      </c>
      <c r="L630" s="813">
        <v>0</v>
      </c>
    </row>
    <row r="631" spans="1:12" s="796" customFormat="1" ht="23.25" customHeight="1" x14ac:dyDescent="0.2">
      <c r="A631" s="797">
        <v>31811</v>
      </c>
      <c r="B631" s="798" t="s">
        <v>122</v>
      </c>
      <c r="C631" s="795">
        <v>6600</v>
      </c>
      <c r="D631" s="795">
        <v>0</v>
      </c>
      <c r="E631" s="795">
        <v>6600</v>
      </c>
      <c r="F631" s="795">
        <v>0</v>
      </c>
      <c r="G631" s="795">
        <v>0</v>
      </c>
      <c r="H631" s="795">
        <v>0</v>
      </c>
      <c r="I631" s="795">
        <v>0</v>
      </c>
      <c r="J631" s="795">
        <v>0</v>
      </c>
      <c r="K631" s="795">
        <v>0</v>
      </c>
      <c r="L631" s="813">
        <v>0</v>
      </c>
    </row>
    <row r="632" spans="1:12" s="796" customFormat="1" ht="23.25" customHeight="1" x14ac:dyDescent="0.2">
      <c r="A632" s="797">
        <v>3200</v>
      </c>
      <c r="B632" s="798" t="s">
        <v>1562</v>
      </c>
      <c r="C632" s="795">
        <v>329283.96000000002</v>
      </c>
      <c r="D632" s="795">
        <v>6033.36</v>
      </c>
      <c r="E632" s="795">
        <v>579.95999999999799</v>
      </c>
      <c r="F632" s="795">
        <v>334737.36</v>
      </c>
      <c r="G632" s="795">
        <v>334737.36</v>
      </c>
      <c r="H632" s="795">
        <v>334737.36</v>
      </c>
      <c r="I632" s="795">
        <v>26726.400000000001</v>
      </c>
      <c r="J632" s="795">
        <v>26726.400000000001</v>
      </c>
      <c r="K632" s="795">
        <v>0</v>
      </c>
      <c r="L632" s="813">
        <v>0</v>
      </c>
    </row>
    <row r="633" spans="1:12" s="796" customFormat="1" ht="23.25" customHeight="1" x14ac:dyDescent="0.2">
      <c r="A633" s="797">
        <v>322</v>
      </c>
      <c r="B633" s="798" t="s">
        <v>175</v>
      </c>
      <c r="C633" s="795">
        <v>286735.2</v>
      </c>
      <c r="D633" s="795">
        <v>6033.36</v>
      </c>
      <c r="E633" s="795">
        <v>0</v>
      </c>
      <c r="F633" s="795">
        <v>292768.56</v>
      </c>
      <c r="G633" s="795">
        <v>292768.56</v>
      </c>
      <c r="H633" s="795">
        <v>292768.56</v>
      </c>
      <c r="I633" s="795">
        <v>6960</v>
      </c>
      <c r="J633" s="795">
        <v>6960</v>
      </c>
      <c r="K633" s="795">
        <v>0</v>
      </c>
      <c r="L633" s="813">
        <v>0</v>
      </c>
    </row>
    <row r="634" spans="1:12" s="796" customFormat="1" ht="23.25" customHeight="1" x14ac:dyDescent="0.2">
      <c r="A634" s="797">
        <v>32201</v>
      </c>
      <c r="B634" s="798" t="s">
        <v>124</v>
      </c>
      <c r="C634" s="795">
        <v>286735.2</v>
      </c>
      <c r="D634" s="795">
        <v>6033.36</v>
      </c>
      <c r="E634" s="795">
        <v>0</v>
      </c>
      <c r="F634" s="795">
        <v>292768.56</v>
      </c>
      <c r="G634" s="795">
        <v>292768.56</v>
      </c>
      <c r="H634" s="795">
        <v>292768.56</v>
      </c>
      <c r="I634" s="795">
        <v>6960</v>
      </c>
      <c r="J634" s="795">
        <v>6960</v>
      </c>
      <c r="K634" s="795">
        <v>0</v>
      </c>
      <c r="L634" s="813">
        <v>0</v>
      </c>
    </row>
    <row r="635" spans="1:12" s="796" customFormat="1" ht="23.25" customHeight="1" x14ac:dyDescent="0.2">
      <c r="A635" s="797">
        <v>323</v>
      </c>
      <c r="B635" s="798" t="s">
        <v>1563</v>
      </c>
      <c r="C635" s="795">
        <v>42548.76</v>
      </c>
      <c r="D635" s="795">
        <v>0</v>
      </c>
      <c r="E635" s="795">
        <v>579.95999999999799</v>
      </c>
      <c r="F635" s="795">
        <v>41968.800000000003</v>
      </c>
      <c r="G635" s="795">
        <v>41968.800000000003</v>
      </c>
      <c r="H635" s="795">
        <v>41968.800000000003</v>
      </c>
      <c r="I635" s="795">
        <v>19766.400000000001</v>
      </c>
      <c r="J635" s="795">
        <v>19766.400000000001</v>
      </c>
      <c r="K635" s="795">
        <v>0</v>
      </c>
      <c r="L635" s="813">
        <v>0</v>
      </c>
    </row>
    <row r="636" spans="1:12" s="796" customFormat="1" ht="23.25" customHeight="1" x14ac:dyDescent="0.2">
      <c r="A636" s="797">
        <v>32301</v>
      </c>
      <c r="B636" s="798" t="s">
        <v>1564</v>
      </c>
      <c r="C636" s="795">
        <v>42548.76</v>
      </c>
      <c r="D636" s="795">
        <v>0</v>
      </c>
      <c r="E636" s="795">
        <v>579.95999999999799</v>
      </c>
      <c r="F636" s="795">
        <v>41968.800000000003</v>
      </c>
      <c r="G636" s="795">
        <v>41968.800000000003</v>
      </c>
      <c r="H636" s="795">
        <v>41968.800000000003</v>
      </c>
      <c r="I636" s="795">
        <v>19766.400000000001</v>
      </c>
      <c r="J636" s="795">
        <v>19766.400000000001</v>
      </c>
      <c r="K636" s="795">
        <v>0</v>
      </c>
      <c r="L636" s="813">
        <v>0</v>
      </c>
    </row>
    <row r="637" spans="1:12" s="796" customFormat="1" ht="23.25" customHeight="1" x14ac:dyDescent="0.2">
      <c r="A637" s="797">
        <v>3300</v>
      </c>
      <c r="B637" s="798" t="s">
        <v>1569</v>
      </c>
      <c r="C637" s="795">
        <v>6400400</v>
      </c>
      <c r="D637" s="795">
        <v>113064.92</v>
      </c>
      <c r="E637" s="795">
        <v>485488.78</v>
      </c>
      <c r="F637" s="795">
        <v>6027976.1400000006</v>
      </c>
      <c r="G637" s="795">
        <v>6027976.1400000006</v>
      </c>
      <c r="H637" s="795">
        <v>6027976.1400000006</v>
      </c>
      <c r="I637" s="795">
        <v>5662729.29</v>
      </c>
      <c r="J637" s="795">
        <v>5662729.29</v>
      </c>
      <c r="K637" s="795">
        <v>0</v>
      </c>
      <c r="L637" s="813">
        <v>0</v>
      </c>
    </row>
    <row r="638" spans="1:12" s="796" customFormat="1" ht="23.25" customHeight="1" x14ac:dyDescent="0.2">
      <c r="A638" s="797">
        <v>331</v>
      </c>
      <c r="B638" s="798" t="s">
        <v>1570</v>
      </c>
      <c r="C638" s="795">
        <v>5322000</v>
      </c>
      <c r="D638" s="795">
        <v>0</v>
      </c>
      <c r="E638" s="795">
        <v>433728.76</v>
      </c>
      <c r="F638" s="795">
        <v>4888271.24</v>
      </c>
      <c r="G638" s="795">
        <v>4888271.24</v>
      </c>
      <c r="H638" s="795">
        <v>4888271.24</v>
      </c>
      <c r="I638" s="795">
        <v>4546224.3899999997</v>
      </c>
      <c r="J638" s="795">
        <v>4546224.3899999997</v>
      </c>
      <c r="K638" s="795">
        <v>0</v>
      </c>
      <c r="L638" s="813">
        <v>0</v>
      </c>
    </row>
    <row r="639" spans="1:12" s="796" customFormat="1" ht="23.25" customHeight="1" x14ac:dyDescent="0.2">
      <c r="A639" s="797">
        <v>33101</v>
      </c>
      <c r="B639" s="798" t="s">
        <v>1571</v>
      </c>
      <c r="C639" s="795">
        <v>5322000</v>
      </c>
      <c r="D639" s="795">
        <v>0</v>
      </c>
      <c r="E639" s="795">
        <v>433728.76</v>
      </c>
      <c r="F639" s="795">
        <v>4888271.24</v>
      </c>
      <c r="G639" s="795">
        <v>4888271.24</v>
      </c>
      <c r="H639" s="795">
        <v>4888271.24</v>
      </c>
      <c r="I639" s="795">
        <v>4546224.3899999997</v>
      </c>
      <c r="J639" s="795">
        <v>4546224.3899999997</v>
      </c>
      <c r="K639" s="795">
        <v>0</v>
      </c>
      <c r="L639" s="813">
        <v>0</v>
      </c>
    </row>
    <row r="640" spans="1:12" s="796" customFormat="1" ht="23.25" customHeight="1" x14ac:dyDescent="0.2">
      <c r="A640" s="797">
        <v>333</v>
      </c>
      <c r="B640" s="798" t="s">
        <v>1572</v>
      </c>
      <c r="C640" s="795">
        <v>1068400</v>
      </c>
      <c r="D640" s="795">
        <v>112542.92</v>
      </c>
      <c r="E640" s="795">
        <v>41760.019999999997</v>
      </c>
      <c r="F640" s="795">
        <v>1139182.9000000001</v>
      </c>
      <c r="G640" s="795">
        <v>1139182.9000000001</v>
      </c>
      <c r="H640" s="795">
        <v>1139182.9000000001</v>
      </c>
      <c r="I640" s="795">
        <v>1115982.9000000001</v>
      </c>
      <c r="J640" s="795">
        <v>1115982.9000000001</v>
      </c>
      <c r="K640" s="795">
        <v>0</v>
      </c>
      <c r="L640" s="813">
        <v>0</v>
      </c>
    </row>
    <row r="641" spans="1:12" s="796" customFormat="1" ht="23.25" customHeight="1" x14ac:dyDescent="0.2">
      <c r="A641" s="797">
        <v>33301</v>
      </c>
      <c r="B641" s="798" t="s">
        <v>1573</v>
      </c>
      <c r="C641" s="795">
        <v>278400</v>
      </c>
      <c r="D641" s="795">
        <v>0</v>
      </c>
      <c r="E641" s="795">
        <v>41760.019999999997</v>
      </c>
      <c r="F641" s="795">
        <v>236639.98</v>
      </c>
      <c r="G641" s="795">
        <v>236639.98</v>
      </c>
      <c r="H641" s="795">
        <v>236639.98</v>
      </c>
      <c r="I641" s="795">
        <v>213439.98</v>
      </c>
      <c r="J641" s="795">
        <v>213439.98</v>
      </c>
      <c r="K641" s="795">
        <v>0</v>
      </c>
      <c r="L641" s="813">
        <v>0</v>
      </c>
    </row>
    <row r="642" spans="1:12" s="796" customFormat="1" ht="23.25" customHeight="1" x14ac:dyDescent="0.2">
      <c r="A642" s="797">
        <v>33302</v>
      </c>
      <c r="B642" s="798" t="s">
        <v>1574</v>
      </c>
      <c r="C642" s="795">
        <v>790000</v>
      </c>
      <c r="D642" s="795">
        <v>112542.92</v>
      </c>
      <c r="E642" s="795">
        <v>0</v>
      </c>
      <c r="F642" s="795">
        <v>902542.92</v>
      </c>
      <c r="G642" s="795">
        <v>902542.92</v>
      </c>
      <c r="H642" s="795">
        <v>902542.92</v>
      </c>
      <c r="I642" s="795">
        <v>902542.92</v>
      </c>
      <c r="J642" s="795">
        <v>902542.92</v>
      </c>
      <c r="K642" s="795">
        <v>0</v>
      </c>
      <c r="L642" s="813">
        <v>0</v>
      </c>
    </row>
    <row r="643" spans="1:12" s="796" customFormat="1" ht="23.25" customHeight="1" x14ac:dyDescent="0.2">
      <c r="A643" s="797">
        <v>334</v>
      </c>
      <c r="B643" s="798" t="s">
        <v>176</v>
      </c>
      <c r="C643" s="795">
        <v>10000</v>
      </c>
      <c r="D643" s="795">
        <v>0</v>
      </c>
      <c r="E643" s="795">
        <v>10000</v>
      </c>
      <c r="F643" s="795">
        <v>0</v>
      </c>
      <c r="G643" s="795">
        <v>0</v>
      </c>
      <c r="H643" s="795">
        <v>0</v>
      </c>
      <c r="I643" s="795">
        <v>0</v>
      </c>
      <c r="J643" s="795">
        <v>0</v>
      </c>
      <c r="K643" s="795">
        <v>0</v>
      </c>
      <c r="L643" s="813">
        <v>0</v>
      </c>
    </row>
    <row r="644" spans="1:12" s="796" customFormat="1" ht="23.25" customHeight="1" x14ac:dyDescent="0.2">
      <c r="A644" s="797">
        <v>33401</v>
      </c>
      <c r="B644" s="798" t="s">
        <v>1576</v>
      </c>
      <c r="C644" s="795">
        <v>10000</v>
      </c>
      <c r="D644" s="795">
        <v>0</v>
      </c>
      <c r="E644" s="795">
        <v>10000</v>
      </c>
      <c r="F644" s="795">
        <v>0</v>
      </c>
      <c r="G644" s="795">
        <v>0</v>
      </c>
      <c r="H644" s="795">
        <v>0</v>
      </c>
      <c r="I644" s="795">
        <v>0</v>
      </c>
      <c r="J644" s="795">
        <v>0</v>
      </c>
      <c r="K644" s="795">
        <v>0</v>
      </c>
      <c r="L644" s="813">
        <v>0</v>
      </c>
    </row>
    <row r="645" spans="1:12" s="796" customFormat="1" ht="23.25" customHeight="1" x14ac:dyDescent="0.2">
      <c r="A645" s="797">
        <v>336</v>
      </c>
      <c r="B645" s="798" t="s">
        <v>1577</v>
      </c>
      <c r="C645" s="795">
        <v>0</v>
      </c>
      <c r="D645" s="795">
        <v>522</v>
      </c>
      <c r="E645" s="795">
        <v>0</v>
      </c>
      <c r="F645" s="795">
        <v>522</v>
      </c>
      <c r="G645" s="795">
        <v>522</v>
      </c>
      <c r="H645" s="795">
        <v>522</v>
      </c>
      <c r="I645" s="795">
        <v>522</v>
      </c>
      <c r="J645" s="795">
        <v>522</v>
      </c>
      <c r="K645" s="795">
        <v>0</v>
      </c>
      <c r="L645" s="813">
        <v>0</v>
      </c>
    </row>
    <row r="646" spans="1:12" s="796" customFormat="1" ht="23.25" customHeight="1" x14ac:dyDescent="0.2">
      <c r="A646" s="797">
        <v>33603</v>
      </c>
      <c r="B646" s="798" t="s">
        <v>1578</v>
      </c>
      <c r="C646" s="795">
        <v>0</v>
      </c>
      <c r="D646" s="795">
        <v>522</v>
      </c>
      <c r="E646" s="795">
        <v>0</v>
      </c>
      <c r="F646" s="795">
        <v>522</v>
      </c>
      <c r="G646" s="795">
        <v>522</v>
      </c>
      <c r="H646" s="795">
        <v>522</v>
      </c>
      <c r="I646" s="795">
        <v>522</v>
      </c>
      <c r="J646" s="795">
        <v>522</v>
      </c>
      <c r="K646" s="795">
        <v>0</v>
      </c>
      <c r="L646" s="813">
        <v>0</v>
      </c>
    </row>
    <row r="647" spans="1:12" s="796" customFormat="1" ht="23.25" customHeight="1" x14ac:dyDescent="0.2">
      <c r="A647" s="797">
        <v>3400</v>
      </c>
      <c r="B647" s="798" t="s">
        <v>1582</v>
      </c>
      <c r="C647" s="795">
        <v>656000</v>
      </c>
      <c r="D647" s="795">
        <v>0</v>
      </c>
      <c r="E647" s="795">
        <v>23693.54</v>
      </c>
      <c r="F647" s="795">
        <v>632306.46</v>
      </c>
      <c r="G647" s="795">
        <v>677108.17999999993</v>
      </c>
      <c r="H647" s="795">
        <v>677108.17999999993</v>
      </c>
      <c r="I647" s="795">
        <v>677108.17999999993</v>
      </c>
      <c r="J647" s="795">
        <v>677108.17999999993</v>
      </c>
      <c r="K647" s="795">
        <v>-44801.719999999972</v>
      </c>
      <c r="L647" s="813">
        <v>-7.085443979174272</v>
      </c>
    </row>
    <row r="648" spans="1:12" s="796" customFormat="1" ht="23.25" customHeight="1" x14ac:dyDescent="0.2">
      <c r="A648" s="797">
        <v>341</v>
      </c>
      <c r="B648" s="798" t="s">
        <v>301</v>
      </c>
      <c r="C648" s="795">
        <v>650000</v>
      </c>
      <c r="D648" s="795">
        <v>0</v>
      </c>
      <c r="E648" s="795">
        <v>22658.49</v>
      </c>
      <c r="F648" s="795">
        <v>627341.51</v>
      </c>
      <c r="G648" s="795">
        <v>672143.23</v>
      </c>
      <c r="H648" s="795">
        <v>672143.23</v>
      </c>
      <c r="I648" s="795">
        <v>672143.23</v>
      </c>
      <c r="J648" s="795">
        <v>672143.23</v>
      </c>
      <c r="K648" s="795">
        <v>-44801.719999999972</v>
      </c>
      <c r="L648" s="813">
        <v>-7.1415200948523188</v>
      </c>
    </row>
    <row r="649" spans="1:12" s="796" customFormat="1" ht="23.25" customHeight="1" x14ac:dyDescent="0.2">
      <c r="A649" s="797">
        <v>34101</v>
      </c>
      <c r="B649" s="798" t="s">
        <v>1583</v>
      </c>
      <c r="C649" s="795">
        <v>650000</v>
      </c>
      <c r="D649" s="795">
        <v>0</v>
      </c>
      <c r="E649" s="795">
        <v>22658.49</v>
      </c>
      <c r="F649" s="795">
        <v>627341.51</v>
      </c>
      <c r="G649" s="795">
        <v>672143.23</v>
      </c>
      <c r="H649" s="795">
        <v>672143.23</v>
      </c>
      <c r="I649" s="795">
        <v>672143.23</v>
      </c>
      <c r="J649" s="795">
        <v>672143.23</v>
      </c>
      <c r="K649" s="795">
        <v>-44801.719999999972</v>
      </c>
      <c r="L649" s="813">
        <v>-7.1415200948523188</v>
      </c>
    </row>
    <row r="650" spans="1:12" s="796" customFormat="1" ht="23.25" customHeight="1" x14ac:dyDescent="0.2">
      <c r="A650" s="797">
        <v>347</v>
      </c>
      <c r="B650" s="798" t="s">
        <v>179</v>
      </c>
      <c r="C650" s="795">
        <v>6000</v>
      </c>
      <c r="D650" s="795">
        <v>0</v>
      </c>
      <c r="E650" s="795">
        <v>1035.05</v>
      </c>
      <c r="F650" s="795">
        <v>4964.95</v>
      </c>
      <c r="G650" s="795">
        <v>4964.95</v>
      </c>
      <c r="H650" s="795">
        <v>4964.95</v>
      </c>
      <c r="I650" s="795">
        <v>4964.95</v>
      </c>
      <c r="J650" s="795">
        <v>4964.95</v>
      </c>
      <c r="K650" s="795">
        <v>0</v>
      </c>
      <c r="L650" s="813">
        <v>0</v>
      </c>
    </row>
    <row r="651" spans="1:12" s="796" customFormat="1" ht="23.25" customHeight="1" x14ac:dyDescent="0.2">
      <c r="A651" s="797">
        <v>34701</v>
      </c>
      <c r="B651" s="798" t="s">
        <v>113</v>
      </c>
      <c r="C651" s="795">
        <v>6000</v>
      </c>
      <c r="D651" s="795">
        <v>0</v>
      </c>
      <c r="E651" s="795">
        <v>1035.05</v>
      </c>
      <c r="F651" s="795">
        <v>4964.95</v>
      </c>
      <c r="G651" s="795">
        <v>4964.95</v>
      </c>
      <c r="H651" s="795">
        <v>4964.95</v>
      </c>
      <c r="I651" s="795">
        <v>4964.95</v>
      </c>
      <c r="J651" s="795">
        <v>4964.95</v>
      </c>
      <c r="K651" s="795">
        <v>0</v>
      </c>
      <c r="L651" s="813">
        <v>0</v>
      </c>
    </row>
    <row r="652" spans="1:12" s="796" customFormat="1" ht="23.25" customHeight="1" x14ac:dyDescent="0.2">
      <c r="A652" s="797">
        <v>3500</v>
      </c>
      <c r="B652" s="798" t="s">
        <v>1585</v>
      </c>
      <c r="C652" s="795">
        <v>65400</v>
      </c>
      <c r="D652" s="795">
        <v>33196.459999999992</v>
      </c>
      <c r="E652" s="795">
        <v>3877.89</v>
      </c>
      <c r="F652" s="795">
        <v>94718.569999999992</v>
      </c>
      <c r="G652" s="795">
        <v>94718.569999999992</v>
      </c>
      <c r="H652" s="795">
        <v>94718.569999999992</v>
      </c>
      <c r="I652" s="795">
        <v>86696.01</v>
      </c>
      <c r="J652" s="795">
        <v>86696.01</v>
      </c>
      <c r="K652" s="795">
        <v>0</v>
      </c>
      <c r="L652" s="813">
        <v>0</v>
      </c>
    </row>
    <row r="653" spans="1:12" s="796" customFormat="1" ht="23.25" customHeight="1" x14ac:dyDescent="0.2">
      <c r="A653" s="797">
        <v>351</v>
      </c>
      <c r="B653" s="798" t="s">
        <v>1586</v>
      </c>
      <c r="C653" s="795">
        <v>10000</v>
      </c>
      <c r="D653" s="795">
        <v>25263.26</v>
      </c>
      <c r="E653" s="795">
        <v>0</v>
      </c>
      <c r="F653" s="795">
        <v>35263.259999999995</v>
      </c>
      <c r="G653" s="795">
        <v>35263.26</v>
      </c>
      <c r="H653" s="795">
        <v>35263.26</v>
      </c>
      <c r="I653" s="795">
        <v>35263.26</v>
      </c>
      <c r="J653" s="795">
        <v>35263.26</v>
      </c>
      <c r="K653" s="795">
        <v>0</v>
      </c>
      <c r="L653" s="813">
        <v>0</v>
      </c>
    </row>
    <row r="654" spans="1:12" s="796" customFormat="1" ht="23.25" customHeight="1" x14ac:dyDescent="0.2">
      <c r="A654" s="797">
        <v>35101</v>
      </c>
      <c r="B654" s="798" t="s">
        <v>1587</v>
      </c>
      <c r="C654" s="795">
        <v>10000</v>
      </c>
      <c r="D654" s="795">
        <v>25263.26</v>
      </c>
      <c r="E654" s="795">
        <v>0</v>
      </c>
      <c r="F654" s="795">
        <v>35263.259999999995</v>
      </c>
      <c r="G654" s="795">
        <v>35263.26</v>
      </c>
      <c r="H654" s="795">
        <v>35263.26</v>
      </c>
      <c r="I654" s="795">
        <v>35263.26</v>
      </c>
      <c r="J654" s="795">
        <v>35263.26</v>
      </c>
      <c r="K654" s="795">
        <v>0</v>
      </c>
      <c r="L654" s="813">
        <v>0</v>
      </c>
    </row>
    <row r="655" spans="1:12" s="796" customFormat="1" ht="23.25" customHeight="1" x14ac:dyDescent="0.2">
      <c r="A655" s="797">
        <v>352</v>
      </c>
      <c r="B655" s="798" t="s">
        <v>1590</v>
      </c>
      <c r="C655" s="795">
        <v>29200</v>
      </c>
      <c r="D655" s="795">
        <v>7933.1999999999898</v>
      </c>
      <c r="E655" s="795">
        <v>0</v>
      </c>
      <c r="F655" s="795">
        <v>37133.19999999999</v>
      </c>
      <c r="G655" s="795">
        <v>37133.199999999997</v>
      </c>
      <c r="H655" s="795">
        <v>37133.199999999997</v>
      </c>
      <c r="I655" s="795">
        <v>37133.199999999997</v>
      </c>
      <c r="J655" s="795">
        <v>37133.199999999997</v>
      </c>
      <c r="K655" s="795">
        <v>0</v>
      </c>
      <c r="L655" s="813">
        <v>0</v>
      </c>
    </row>
    <row r="656" spans="1:12" s="796" customFormat="1" ht="23.25" customHeight="1" x14ac:dyDescent="0.2">
      <c r="A656" s="797">
        <v>35201</v>
      </c>
      <c r="B656" s="798" t="s">
        <v>1587</v>
      </c>
      <c r="C656" s="795">
        <v>29200</v>
      </c>
      <c r="D656" s="795">
        <v>7933.1999999999898</v>
      </c>
      <c r="E656" s="795">
        <v>0</v>
      </c>
      <c r="F656" s="795">
        <v>37133.19999999999</v>
      </c>
      <c r="G656" s="795">
        <v>37133.199999999997</v>
      </c>
      <c r="H656" s="795">
        <v>37133.199999999997</v>
      </c>
      <c r="I656" s="795">
        <v>37133.199999999997</v>
      </c>
      <c r="J656" s="795">
        <v>37133.199999999997</v>
      </c>
      <c r="K656" s="795">
        <v>0</v>
      </c>
      <c r="L656" s="813">
        <v>0</v>
      </c>
    </row>
    <row r="657" spans="1:12" s="796" customFormat="1" ht="23.25" customHeight="1" x14ac:dyDescent="0.2">
      <c r="A657" s="797">
        <v>355</v>
      </c>
      <c r="B657" s="798" t="s">
        <v>1592</v>
      </c>
      <c r="C657" s="795">
        <v>25000</v>
      </c>
      <c r="D657" s="795">
        <v>0</v>
      </c>
      <c r="E657" s="795">
        <v>2677.89</v>
      </c>
      <c r="F657" s="795">
        <v>22322.11</v>
      </c>
      <c r="G657" s="795">
        <v>22322.11</v>
      </c>
      <c r="H657" s="795">
        <v>22322.11</v>
      </c>
      <c r="I657" s="795">
        <v>14299.55</v>
      </c>
      <c r="J657" s="795">
        <v>14299.55</v>
      </c>
      <c r="K657" s="795">
        <v>0</v>
      </c>
      <c r="L657" s="813">
        <v>0</v>
      </c>
    </row>
    <row r="658" spans="1:12" s="796" customFormat="1" ht="23.25" customHeight="1" x14ac:dyDescent="0.2">
      <c r="A658" s="797">
        <v>35501</v>
      </c>
      <c r="B658" s="798" t="s">
        <v>1587</v>
      </c>
      <c r="C658" s="795">
        <v>25000</v>
      </c>
      <c r="D658" s="795">
        <v>0</v>
      </c>
      <c r="E658" s="795">
        <v>2677.89</v>
      </c>
      <c r="F658" s="795">
        <v>22322.11</v>
      </c>
      <c r="G658" s="795">
        <v>22322.11</v>
      </c>
      <c r="H658" s="795">
        <v>22322.11</v>
      </c>
      <c r="I658" s="795">
        <v>14299.55</v>
      </c>
      <c r="J658" s="795">
        <v>14299.55</v>
      </c>
      <c r="K658" s="795">
        <v>0</v>
      </c>
      <c r="L658" s="813">
        <v>0</v>
      </c>
    </row>
    <row r="659" spans="1:12" s="796" customFormat="1" ht="23.25" customHeight="1" x14ac:dyDescent="0.2">
      <c r="A659" s="797">
        <v>359</v>
      </c>
      <c r="B659" s="798" t="s">
        <v>1596</v>
      </c>
      <c r="C659" s="795">
        <v>1200</v>
      </c>
      <c r="D659" s="795">
        <v>0</v>
      </c>
      <c r="E659" s="795">
        <v>1200</v>
      </c>
      <c r="F659" s="795">
        <v>0</v>
      </c>
      <c r="G659" s="795">
        <v>0</v>
      </c>
      <c r="H659" s="795">
        <v>0</v>
      </c>
      <c r="I659" s="795">
        <v>0</v>
      </c>
      <c r="J659" s="795">
        <v>0</v>
      </c>
      <c r="K659" s="795">
        <v>0</v>
      </c>
      <c r="L659" s="813">
        <v>0</v>
      </c>
    </row>
    <row r="660" spans="1:12" s="796" customFormat="1" ht="23.25" customHeight="1" x14ac:dyDescent="0.2">
      <c r="A660" s="797">
        <v>35901</v>
      </c>
      <c r="B660" s="798" t="s">
        <v>1597</v>
      </c>
      <c r="C660" s="795">
        <v>1200</v>
      </c>
      <c r="D660" s="795">
        <v>0</v>
      </c>
      <c r="E660" s="795">
        <v>1200</v>
      </c>
      <c r="F660" s="795">
        <v>0</v>
      </c>
      <c r="G660" s="795">
        <v>0</v>
      </c>
      <c r="H660" s="795">
        <v>0</v>
      </c>
      <c r="I660" s="795">
        <v>0</v>
      </c>
      <c r="J660" s="795">
        <v>0</v>
      </c>
      <c r="K660" s="795">
        <v>0</v>
      </c>
      <c r="L660" s="813">
        <v>0</v>
      </c>
    </row>
    <row r="661" spans="1:12" s="796" customFormat="1" ht="23.25" customHeight="1" x14ac:dyDescent="0.2">
      <c r="A661" s="797">
        <v>3700</v>
      </c>
      <c r="B661" s="798" t="s">
        <v>1607</v>
      </c>
      <c r="C661" s="795">
        <v>263600</v>
      </c>
      <c r="D661" s="795">
        <v>11700.96</v>
      </c>
      <c r="E661" s="795">
        <v>58246.79</v>
      </c>
      <c r="F661" s="795">
        <v>217054.16999999998</v>
      </c>
      <c r="G661" s="795">
        <v>216164.16999999998</v>
      </c>
      <c r="H661" s="795">
        <v>216164.16999999998</v>
      </c>
      <c r="I661" s="795">
        <v>214534.16999999998</v>
      </c>
      <c r="J661" s="795">
        <v>214534.16999999998</v>
      </c>
      <c r="K661" s="795">
        <v>890</v>
      </c>
      <c r="L661" s="813">
        <v>0.41003589104047161</v>
      </c>
    </row>
    <row r="662" spans="1:12" s="796" customFormat="1" ht="23.25" customHeight="1" x14ac:dyDescent="0.2">
      <c r="A662" s="797">
        <v>371</v>
      </c>
      <c r="B662" s="798" t="s">
        <v>252</v>
      </c>
      <c r="C662" s="795">
        <v>34000</v>
      </c>
      <c r="D662" s="795">
        <v>0</v>
      </c>
      <c r="E662" s="795">
        <v>28775</v>
      </c>
      <c r="F662" s="795">
        <v>5225</v>
      </c>
      <c r="G662" s="795">
        <v>5225</v>
      </c>
      <c r="H662" s="795">
        <v>5225</v>
      </c>
      <c r="I662" s="795">
        <v>5225</v>
      </c>
      <c r="J662" s="795">
        <v>5225</v>
      </c>
      <c r="K662" s="795">
        <v>0</v>
      </c>
      <c r="L662" s="813">
        <v>0</v>
      </c>
    </row>
    <row r="663" spans="1:12" s="796" customFormat="1" ht="23.25" customHeight="1" x14ac:dyDescent="0.2">
      <c r="A663" s="797">
        <v>37101</v>
      </c>
      <c r="B663" s="798" t="s">
        <v>1608</v>
      </c>
      <c r="C663" s="795">
        <v>34000</v>
      </c>
      <c r="D663" s="795">
        <v>0</v>
      </c>
      <c r="E663" s="795">
        <v>28775</v>
      </c>
      <c r="F663" s="795">
        <v>5225</v>
      </c>
      <c r="G663" s="795">
        <v>5225</v>
      </c>
      <c r="H663" s="795">
        <v>5225</v>
      </c>
      <c r="I663" s="795">
        <v>5225</v>
      </c>
      <c r="J663" s="795">
        <v>5225</v>
      </c>
      <c r="K663" s="795">
        <v>0</v>
      </c>
      <c r="L663" s="813">
        <v>0</v>
      </c>
    </row>
    <row r="664" spans="1:12" s="796" customFormat="1" ht="23.25" customHeight="1" x14ac:dyDescent="0.2">
      <c r="A664" s="797">
        <v>372</v>
      </c>
      <c r="B664" s="798" t="s">
        <v>253</v>
      </c>
      <c r="C664" s="795">
        <v>600</v>
      </c>
      <c r="D664" s="795">
        <v>0</v>
      </c>
      <c r="E664" s="795">
        <v>274</v>
      </c>
      <c r="F664" s="795">
        <v>326</v>
      </c>
      <c r="G664" s="795">
        <v>326</v>
      </c>
      <c r="H664" s="795">
        <v>326</v>
      </c>
      <c r="I664" s="795">
        <v>326</v>
      </c>
      <c r="J664" s="795">
        <v>326</v>
      </c>
      <c r="K664" s="795">
        <v>0</v>
      </c>
      <c r="L664" s="813">
        <v>0</v>
      </c>
    </row>
    <row r="665" spans="1:12" s="796" customFormat="1" ht="23.25" customHeight="1" x14ac:dyDescent="0.2">
      <c r="A665" s="797">
        <v>37201</v>
      </c>
      <c r="B665" s="798" t="s">
        <v>1609</v>
      </c>
      <c r="C665" s="795">
        <v>600</v>
      </c>
      <c r="D665" s="795">
        <v>0</v>
      </c>
      <c r="E665" s="795">
        <v>274</v>
      </c>
      <c r="F665" s="795">
        <v>326</v>
      </c>
      <c r="G665" s="795">
        <v>326</v>
      </c>
      <c r="H665" s="795">
        <v>326</v>
      </c>
      <c r="I665" s="795">
        <v>326</v>
      </c>
      <c r="J665" s="795">
        <v>326</v>
      </c>
      <c r="K665" s="795">
        <v>0</v>
      </c>
      <c r="L665" s="813">
        <v>0</v>
      </c>
    </row>
    <row r="666" spans="1:12" s="796" customFormat="1" ht="23.25" customHeight="1" x14ac:dyDescent="0.2">
      <c r="A666" s="797">
        <v>375</v>
      </c>
      <c r="B666" s="798" t="s">
        <v>1610</v>
      </c>
      <c r="C666" s="795">
        <v>229000</v>
      </c>
      <c r="D666" s="795">
        <v>11700.96</v>
      </c>
      <c r="E666" s="795">
        <v>29197.79</v>
      </c>
      <c r="F666" s="795">
        <v>211503.16999999998</v>
      </c>
      <c r="G666" s="795">
        <v>210613.16999999998</v>
      </c>
      <c r="H666" s="795">
        <v>210613.16999999998</v>
      </c>
      <c r="I666" s="795">
        <v>208983.16999999998</v>
      </c>
      <c r="J666" s="795">
        <v>208983.16999999998</v>
      </c>
      <c r="K666" s="795">
        <v>890</v>
      </c>
      <c r="L666" s="813">
        <v>0.42079747551774288</v>
      </c>
    </row>
    <row r="667" spans="1:12" s="796" customFormat="1" ht="23.25" customHeight="1" x14ac:dyDescent="0.2">
      <c r="A667" s="797">
        <v>37501</v>
      </c>
      <c r="B667" s="798" t="s">
        <v>1611</v>
      </c>
      <c r="C667" s="795">
        <v>94000</v>
      </c>
      <c r="D667" s="795">
        <v>0</v>
      </c>
      <c r="E667" s="795">
        <v>29197.79</v>
      </c>
      <c r="F667" s="795">
        <v>64802.21</v>
      </c>
      <c r="G667" s="795">
        <v>64802.21</v>
      </c>
      <c r="H667" s="795">
        <v>64802.21</v>
      </c>
      <c r="I667" s="795">
        <v>64802.21</v>
      </c>
      <c r="J667" s="795">
        <v>64802.21</v>
      </c>
      <c r="K667" s="795">
        <v>0</v>
      </c>
      <c r="L667" s="813">
        <v>0</v>
      </c>
    </row>
    <row r="668" spans="1:12" s="796" customFormat="1" ht="23.25" customHeight="1" x14ac:dyDescent="0.2">
      <c r="A668" s="797">
        <v>37502</v>
      </c>
      <c r="B668" s="798" t="s">
        <v>254</v>
      </c>
      <c r="C668" s="795">
        <v>135000</v>
      </c>
      <c r="D668" s="795">
        <v>11700.96</v>
      </c>
      <c r="E668" s="795">
        <v>0</v>
      </c>
      <c r="F668" s="795">
        <v>146700.96</v>
      </c>
      <c r="G668" s="795">
        <v>145810.96</v>
      </c>
      <c r="H668" s="795">
        <v>145810.96</v>
      </c>
      <c r="I668" s="795">
        <v>144180.96</v>
      </c>
      <c r="J668" s="795">
        <v>144180.96</v>
      </c>
      <c r="K668" s="795">
        <v>890</v>
      </c>
      <c r="L668" s="813">
        <v>0.60667632986178144</v>
      </c>
    </row>
    <row r="669" spans="1:12" s="796" customFormat="1" ht="23.25" customHeight="1" x14ac:dyDescent="0.2">
      <c r="A669" s="797">
        <v>3800</v>
      </c>
      <c r="B669" s="798" t="s">
        <v>1613</v>
      </c>
      <c r="C669" s="795">
        <v>40000</v>
      </c>
      <c r="D669" s="795">
        <v>0</v>
      </c>
      <c r="E669" s="795">
        <v>33233.240000000005</v>
      </c>
      <c r="F669" s="795">
        <v>6766.7599999999984</v>
      </c>
      <c r="G669" s="795">
        <v>6766.76</v>
      </c>
      <c r="H669" s="795">
        <v>6766.76</v>
      </c>
      <c r="I669" s="795">
        <v>6766.76</v>
      </c>
      <c r="J669" s="795">
        <v>6766.76</v>
      </c>
      <c r="K669" s="795">
        <v>0</v>
      </c>
      <c r="L669" s="813">
        <v>0</v>
      </c>
    </row>
    <row r="670" spans="1:12" s="796" customFormat="1" ht="23.25" customHeight="1" x14ac:dyDescent="0.2">
      <c r="A670" s="797">
        <v>381</v>
      </c>
      <c r="B670" s="798" t="s">
        <v>298</v>
      </c>
      <c r="C670" s="795">
        <v>30000</v>
      </c>
      <c r="D670" s="795">
        <v>0</v>
      </c>
      <c r="E670" s="795">
        <v>23233.24</v>
      </c>
      <c r="F670" s="795">
        <v>6766.7599999999984</v>
      </c>
      <c r="G670" s="795">
        <v>6766.76</v>
      </c>
      <c r="H670" s="795">
        <v>6766.76</v>
      </c>
      <c r="I670" s="795">
        <v>6766.76</v>
      </c>
      <c r="J670" s="795">
        <v>6766.76</v>
      </c>
      <c r="K670" s="795">
        <v>0</v>
      </c>
      <c r="L670" s="813">
        <v>0</v>
      </c>
    </row>
    <row r="671" spans="1:12" s="796" customFormat="1" ht="23.25" customHeight="1" x14ac:dyDescent="0.2">
      <c r="A671" s="797">
        <v>38101</v>
      </c>
      <c r="B671" s="798" t="s">
        <v>299</v>
      </c>
      <c r="C671" s="795">
        <v>30000</v>
      </c>
      <c r="D671" s="795">
        <v>0</v>
      </c>
      <c r="E671" s="795">
        <v>23233.24</v>
      </c>
      <c r="F671" s="795">
        <v>6766.7599999999984</v>
      </c>
      <c r="G671" s="795">
        <v>6766.76</v>
      </c>
      <c r="H671" s="795">
        <v>6766.76</v>
      </c>
      <c r="I671" s="795">
        <v>6766.76</v>
      </c>
      <c r="J671" s="795">
        <v>6766.76</v>
      </c>
      <c r="K671" s="795">
        <v>0</v>
      </c>
      <c r="L671" s="813">
        <v>0</v>
      </c>
    </row>
    <row r="672" spans="1:12" s="796" customFormat="1" ht="23.25" customHeight="1" x14ac:dyDescent="0.2">
      <c r="A672" s="797">
        <v>382</v>
      </c>
      <c r="B672" s="798" t="s">
        <v>255</v>
      </c>
      <c r="C672" s="795">
        <v>10000</v>
      </c>
      <c r="D672" s="795">
        <v>0</v>
      </c>
      <c r="E672" s="795">
        <v>10000</v>
      </c>
      <c r="F672" s="795">
        <v>0</v>
      </c>
      <c r="G672" s="795">
        <v>0</v>
      </c>
      <c r="H672" s="795">
        <v>0</v>
      </c>
      <c r="I672" s="795">
        <v>0</v>
      </c>
      <c r="J672" s="795">
        <v>0</v>
      </c>
      <c r="K672" s="795">
        <v>0</v>
      </c>
      <c r="L672" s="813">
        <v>0</v>
      </c>
    </row>
    <row r="673" spans="1:12" s="796" customFormat="1" ht="23.25" customHeight="1" x14ac:dyDescent="0.2">
      <c r="A673" s="797">
        <v>38201</v>
      </c>
      <c r="B673" s="798" t="s">
        <v>1614</v>
      </c>
      <c r="C673" s="795">
        <v>10000</v>
      </c>
      <c r="D673" s="795">
        <v>0</v>
      </c>
      <c r="E673" s="795">
        <v>10000</v>
      </c>
      <c r="F673" s="795">
        <v>0</v>
      </c>
      <c r="G673" s="795">
        <v>0</v>
      </c>
      <c r="H673" s="795">
        <v>0</v>
      </c>
      <c r="I673" s="795">
        <v>0</v>
      </c>
      <c r="J673" s="795">
        <v>0</v>
      </c>
      <c r="K673" s="795">
        <v>0</v>
      </c>
      <c r="L673" s="813">
        <v>0</v>
      </c>
    </row>
    <row r="674" spans="1:12" s="796" customFormat="1" ht="23.25" customHeight="1" x14ac:dyDescent="0.2">
      <c r="A674" s="797">
        <v>3900</v>
      </c>
      <c r="B674" s="798" t="s">
        <v>77</v>
      </c>
      <c r="C674" s="795">
        <v>21200</v>
      </c>
      <c r="D674" s="795">
        <v>19483572.84</v>
      </c>
      <c r="E674" s="795">
        <v>0</v>
      </c>
      <c r="F674" s="795">
        <v>19504772.84</v>
      </c>
      <c r="G674" s="795">
        <v>29778209.620000001</v>
      </c>
      <c r="H674" s="795">
        <v>29778209.620000001</v>
      </c>
      <c r="I674" s="795">
        <v>19762866.579999998</v>
      </c>
      <c r="J674" s="795">
        <v>19762866.579999998</v>
      </c>
      <c r="K674" s="795">
        <v>-10273436.780000001</v>
      </c>
      <c r="L674" s="813">
        <v>-52.671399273778988</v>
      </c>
    </row>
    <row r="675" spans="1:12" s="796" customFormat="1" ht="23.25" customHeight="1" x14ac:dyDescent="0.2">
      <c r="A675" s="797">
        <v>392</v>
      </c>
      <c r="B675" s="798" t="s">
        <v>1619</v>
      </c>
      <c r="C675" s="795">
        <v>11200</v>
      </c>
      <c r="D675" s="795">
        <v>31367</v>
      </c>
      <c r="E675" s="795">
        <v>0</v>
      </c>
      <c r="F675" s="795">
        <v>42567</v>
      </c>
      <c r="G675" s="795">
        <v>42567</v>
      </c>
      <c r="H675" s="795">
        <v>42567</v>
      </c>
      <c r="I675" s="795">
        <v>42567</v>
      </c>
      <c r="J675" s="795">
        <v>42567</v>
      </c>
      <c r="K675" s="795">
        <v>0</v>
      </c>
      <c r="L675" s="813">
        <v>0</v>
      </c>
    </row>
    <row r="676" spans="1:12" s="796" customFormat="1" ht="23.25" customHeight="1" x14ac:dyDescent="0.2">
      <c r="A676" s="797">
        <v>39201</v>
      </c>
      <c r="B676" s="798" t="s">
        <v>81</v>
      </c>
      <c r="C676" s="795">
        <v>11200</v>
      </c>
      <c r="D676" s="795">
        <v>31367</v>
      </c>
      <c r="E676" s="795">
        <v>0</v>
      </c>
      <c r="F676" s="795">
        <v>42567</v>
      </c>
      <c r="G676" s="795">
        <v>42567</v>
      </c>
      <c r="H676" s="795">
        <v>42567</v>
      </c>
      <c r="I676" s="795">
        <v>42567</v>
      </c>
      <c r="J676" s="795">
        <v>42567</v>
      </c>
      <c r="K676" s="795">
        <v>0</v>
      </c>
      <c r="L676" s="813">
        <v>0</v>
      </c>
    </row>
    <row r="677" spans="1:12" s="796" customFormat="1" ht="23.25" customHeight="1" x14ac:dyDescent="0.2">
      <c r="A677" s="797">
        <v>395</v>
      </c>
      <c r="B677" s="798" t="s">
        <v>1620</v>
      </c>
      <c r="C677" s="795">
        <v>10000</v>
      </c>
      <c r="D677" s="795">
        <v>19452205.84</v>
      </c>
      <c r="E677" s="795">
        <v>0</v>
      </c>
      <c r="F677" s="795">
        <v>19462205.84</v>
      </c>
      <c r="G677" s="795">
        <v>29735642.620000001</v>
      </c>
      <c r="H677" s="795">
        <v>29735642.620000001</v>
      </c>
      <c r="I677" s="795">
        <v>19720299.579999998</v>
      </c>
      <c r="J677" s="795">
        <v>19720299.579999998</v>
      </c>
      <c r="K677" s="795">
        <v>-10273436.780000001</v>
      </c>
      <c r="L677" s="813">
        <v>-52.786600164742694</v>
      </c>
    </row>
    <row r="678" spans="1:12" s="796" customFormat="1" ht="23.25" customHeight="1" x14ac:dyDescent="0.2">
      <c r="A678" s="797">
        <v>39501</v>
      </c>
      <c r="B678" s="798" t="s">
        <v>1621</v>
      </c>
      <c r="C678" s="795">
        <v>10000</v>
      </c>
      <c r="D678" s="795">
        <v>19452205.84</v>
      </c>
      <c r="E678" s="795">
        <v>0</v>
      </c>
      <c r="F678" s="795">
        <v>19462205.84</v>
      </c>
      <c r="G678" s="795">
        <v>29735642.620000001</v>
      </c>
      <c r="H678" s="795">
        <v>29735642.620000001</v>
      </c>
      <c r="I678" s="795">
        <v>19720299.579999998</v>
      </c>
      <c r="J678" s="795">
        <v>19720299.579999998</v>
      </c>
      <c r="K678" s="795">
        <v>-10273436.780000001</v>
      </c>
      <c r="L678" s="813">
        <v>-52.786600164742694</v>
      </c>
    </row>
    <row r="679" spans="1:12" s="789" customFormat="1" ht="23.25" customHeight="1" x14ac:dyDescent="0.2">
      <c r="A679" s="790">
        <v>4000</v>
      </c>
      <c r="B679" s="791" t="s">
        <v>243</v>
      </c>
      <c r="C679" s="792">
        <v>4116688.8000000003</v>
      </c>
      <c r="D679" s="792">
        <v>0</v>
      </c>
      <c r="E679" s="792">
        <v>514175.44999999995</v>
      </c>
      <c r="F679" s="792">
        <v>3602513.35</v>
      </c>
      <c r="G679" s="792">
        <v>3648237.93</v>
      </c>
      <c r="H679" s="792">
        <v>3648237.93</v>
      </c>
      <c r="I679" s="792">
        <v>2551769.2999999998</v>
      </c>
      <c r="J679" s="792">
        <v>2551769.2999999998</v>
      </c>
      <c r="K679" s="792">
        <v>-45724.580000000075</v>
      </c>
      <c r="L679" s="812">
        <v>-1.269241098023969</v>
      </c>
    </row>
    <row r="680" spans="1:12" s="796" customFormat="1" ht="23.25" customHeight="1" x14ac:dyDescent="0.2">
      <c r="A680" s="797">
        <v>4300</v>
      </c>
      <c r="B680" s="798" t="s">
        <v>311</v>
      </c>
      <c r="C680" s="795">
        <v>4100280.6</v>
      </c>
      <c r="D680" s="795">
        <v>0</v>
      </c>
      <c r="E680" s="795">
        <v>499408.06999999995</v>
      </c>
      <c r="F680" s="795">
        <v>3600872.5300000003</v>
      </c>
      <c r="G680" s="795">
        <v>3646597.1100000003</v>
      </c>
      <c r="H680" s="795">
        <v>3646597.1100000003</v>
      </c>
      <c r="I680" s="795">
        <v>2550128.48</v>
      </c>
      <c r="J680" s="795">
        <v>2550128.48</v>
      </c>
      <c r="K680" s="795">
        <v>-45724.580000000075</v>
      </c>
      <c r="L680" s="813">
        <v>-1.2698194567859382</v>
      </c>
    </row>
    <row r="681" spans="1:12" s="796" customFormat="1" ht="23.25" customHeight="1" x14ac:dyDescent="0.2">
      <c r="A681" s="797">
        <v>436</v>
      </c>
      <c r="B681" s="798" t="s">
        <v>1625</v>
      </c>
      <c r="C681" s="795">
        <v>4100280.6</v>
      </c>
      <c r="D681" s="795">
        <v>0</v>
      </c>
      <c r="E681" s="795">
        <v>499408.06999999995</v>
      </c>
      <c r="F681" s="795">
        <v>3600872.5300000003</v>
      </c>
      <c r="G681" s="795">
        <v>3646597.1100000003</v>
      </c>
      <c r="H681" s="795">
        <v>3646597.1100000003</v>
      </c>
      <c r="I681" s="795">
        <v>2550128.48</v>
      </c>
      <c r="J681" s="795">
        <v>2550128.48</v>
      </c>
      <c r="K681" s="795">
        <v>-45724.580000000075</v>
      </c>
      <c r="L681" s="813">
        <v>-1.2698194567859382</v>
      </c>
    </row>
    <row r="682" spans="1:12" s="796" customFormat="1" ht="23.25" customHeight="1" x14ac:dyDescent="0.2">
      <c r="A682" s="797">
        <v>43602</v>
      </c>
      <c r="B682" s="798" t="s">
        <v>17</v>
      </c>
      <c r="C682" s="795">
        <v>2317500</v>
      </c>
      <c r="D682" s="795">
        <v>0</v>
      </c>
      <c r="E682" s="795">
        <v>365735.86</v>
      </c>
      <c r="F682" s="795">
        <v>1951764.1400000001</v>
      </c>
      <c r="G682" s="795">
        <v>1948814.53</v>
      </c>
      <c r="H682" s="795">
        <v>1948814.53</v>
      </c>
      <c r="I682" s="795">
        <v>911020.09</v>
      </c>
      <c r="J682" s="795">
        <v>911020.09</v>
      </c>
      <c r="K682" s="795">
        <v>2949.6100000001024</v>
      </c>
      <c r="L682" s="813">
        <v>0.15112533013338908</v>
      </c>
    </row>
    <row r="683" spans="1:12" s="796" customFormat="1" ht="23.25" customHeight="1" x14ac:dyDescent="0.2">
      <c r="A683" s="797">
        <v>43605</v>
      </c>
      <c r="B683" s="798" t="s">
        <v>30</v>
      </c>
      <c r="C683" s="795">
        <v>1782780.6</v>
      </c>
      <c r="D683" s="795">
        <v>0</v>
      </c>
      <c r="E683" s="795">
        <v>133672.21</v>
      </c>
      <c r="F683" s="795">
        <v>1649108.3900000001</v>
      </c>
      <c r="G683" s="795">
        <v>1697782.58</v>
      </c>
      <c r="H683" s="795">
        <v>1697782.58</v>
      </c>
      <c r="I683" s="795">
        <v>1639108.39</v>
      </c>
      <c r="J683" s="795">
        <v>1639108.39</v>
      </c>
      <c r="K683" s="795">
        <v>-48674.189999999944</v>
      </c>
      <c r="L683" s="813">
        <v>-2.9515458350193668</v>
      </c>
    </row>
    <row r="684" spans="1:12" s="796" customFormat="1" ht="23.25" customHeight="1" x14ac:dyDescent="0.2">
      <c r="A684" s="797">
        <v>4400</v>
      </c>
      <c r="B684" s="798" t="s">
        <v>310</v>
      </c>
      <c r="C684" s="795">
        <v>16408.2</v>
      </c>
      <c r="D684" s="795">
        <v>0</v>
      </c>
      <c r="E684" s="795">
        <v>14767.38</v>
      </c>
      <c r="F684" s="795">
        <v>1640.8200000000015</v>
      </c>
      <c r="G684" s="795">
        <v>1640.82</v>
      </c>
      <c r="H684" s="795">
        <v>1640.82</v>
      </c>
      <c r="I684" s="795">
        <v>1640.82</v>
      </c>
      <c r="J684" s="795">
        <v>1640.82</v>
      </c>
      <c r="K684" s="795">
        <v>0</v>
      </c>
      <c r="L684" s="813">
        <v>0</v>
      </c>
    </row>
    <row r="685" spans="1:12" s="796" customFormat="1" ht="23.25" customHeight="1" x14ac:dyDescent="0.2">
      <c r="A685" s="797">
        <v>442</v>
      </c>
      <c r="B685" s="798" t="s">
        <v>1626</v>
      </c>
      <c r="C685" s="795">
        <v>16408.2</v>
      </c>
      <c r="D685" s="795">
        <v>0</v>
      </c>
      <c r="E685" s="795">
        <v>14767.38</v>
      </c>
      <c r="F685" s="795">
        <v>1640.8200000000015</v>
      </c>
      <c r="G685" s="795">
        <v>1640.82</v>
      </c>
      <c r="H685" s="795">
        <v>1640.82</v>
      </c>
      <c r="I685" s="795">
        <v>1640.82</v>
      </c>
      <c r="J685" s="795">
        <v>1640.82</v>
      </c>
      <c r="K685" s="795">
        <v>0</v>
      </c>
      <c r="L685" s="813">
        <v>0</v>
      </c>
    </row>
    <row r="686" spans="1:12" s="796" customFormat="1" ht="23.25" customHeight="1" x14ac:dyDescent="0.2">
      <c r="A686" s="797">
        <v>44201</v>
      </c>
      <c r="B686" s="798" t="s">
        <v>219</v>
      </c>
      <c r="C686" s="795">
        <v>16408.2</v>
      </c>
      <c r="D686" s="795">
        <v>0</v>
      </c>
      <c r="E686" s="795">
        <v>14767.38</v>
      </c>
      <c r="F686" s="795">
        <v>1640.8200000000015</v>
      </c>
      <c r="G686" s="795">
        <v>1640.82</v>
      </c>
      <c r="H686" s="795">
        <v>1640.82</v>
      </c>
      <c r="I686" s="795">
        <v>1640.82</v>
      </c>
      <c r="J686" s="795">
        <v>1640.82</v>
      </c>
      <c r="K686" s="795">
        <v>0</v>
      </c>
      <c r="L686" s="813">
        <v>0</v>
      </c>
    </row>
    <row r="687" spans="1:12" s="789" customFormat="1" ht="23.25" customHeight="1" x14ac:dyDescent="0.2">
      <c r="A687" s="790">
        <v>5000</v>
      </c>
      <c r="B687" s="791" t="s">
        <v>244</v>
      </c>
      <c r="C687" s="792">
        <v>905795.03</v>
      </c>
      <c r="D687" s="792">
        <v>49193.23</v>
      </c>
      <c r="E687" s="792">
        <v>40000.029999999984</v>
      </c>
      <c r="F687" s="792">
        <v>914988.23</v>
      </c>
      <c r="G687" s="792">
        <v>774855.83</v>
      </c>
      <c r="H687" s="792">
        <v>774855.83</v>
      </c>
      <c r="I687" s="792">
        <v>619198.46</v>
      </c>
      <c r="J687" s="792">
        <v>619198.46</v>
      </c>
      <c r="K687" s="792">
        <v>140132.40000000002</v>
      </c>
      <c r="L687" s="812">
        <v>15.315213398974544</v>
      </c>
    </row>
    <row r="688" spans="1:12" s="796" customFormat="1" ht="23.25" customHeight="1" x14ac:dyDescent="0.2">
      <c r="A688" s="797">
        <v>5100</v>
      </c>
      <c r="B688" s="798" t="s">
        <v>64</v>
      </c>
      <c r="C688" s="795">
        <v>65000</v>
      </c>
      <c r="D688" s="795">
        <v>38173.230000000003</v>
      </c>
      <c r="E688" s="795">
        <v>40000</v>
      </c>
      <c r="F688" s="795">
        <v>63173.23</v>
      </c>
      <c r="G688" s="795">
        <v>63173.23</v>
      </c>
      <c r="H688" s="795">
        <v>63173.23</v>
      </c>
      <c r="I688" s="795">
        <v>47648.38</v>
      </c>
      <c r="J688" s="795">
        <v>47648.38</v>
      </c>
      <c r="K688" s="795">
        <v>0</v>
      </c>
      <c r="L688" s="813">
        <v>0</v>
      </c>
    </row>
    <row r="689" spans="1:12" s="796" customFormat="1" ht="23.25" customHeight="1" x14ac:dyDescent="0.2">
      <c r="A689" s="797">
        <v>511</v>
      </c>
      <c r="B689" s="798" t="s">
        <v>257</v>
      </c>
      <c r="C689" s="795">
        <v>40000</v>
      </c>
      <c r="D689" s="795">
        <v>0</v>
      </c>
      <c r="E689" s="795">
        <v>40000</v>
      </c>
      <c r="F689" s="795">
        <v>0</v>
      </c>
      <c r="G689" s="795">
        <v>0</v>
      </c>
      <c r="H689" s="795">
        <v>0</v>
      </c>
      <c r="I689" s="795">
        <v>0</v>
      </c>
      <c r="J689" s="795">
        <v>0</v>
      </c>
      <c r="K689" s="795">
        <v>0</v>
      </c>
      <c r="L689" s="813">
        <v>0</v>
      </c>
    </row>
    <row r="690" spans="1:12" s="796" customFormat="1" ht="23.25" customHeight="1" x14ac:dyDescent="0.2">
      <c r="A690" s="797">
        <v>51101</v>
      </c>
      <c r="B690" s="798" t="s">
        <v>300</v>
      </c>
      <c r="C690" s="795">
        <v>40000</v>
      </c>
      <c r="D690" s="795">
        <v>0</v>
      </c>
      <c r="E690" s="795">
        <v>40000</v>
      </c>
      <c r="F690" s="795">
        <v>0</v>
      </c>
      <c r="G690" s="795">
        <v>0</v>
      </c>
      <c r="H690" s="795">
        <v>0</v>
      </c>
      <c r="I690" s="795">
        <v>0</v>
      </c>
      <c r="J690" s="795">
        <v>0</v>
      </c>
      <c r="K690" s="795">
        <v>0</v>
      </c>
      <c r="L690" s="813">
        <v>0</v>
      </c>
    </row>
    <row r="691" spans="1:12" s="796" customFormat="1" ht="23.25" customHeight="1" x14ac:dyDescent="0.2">
      <c r="A691" s="797">
        <v>515</v>
      </c>
      <c r="B691" s="798" t="s">
        <v>1634</v>
      </c>
      <c r="C691" s="795">
        <v>25000</v>
      </c>
      <c r="D691" s="795">
        <v>38173.230000000003</v>
      </c>
      <c r="E691" s="795">
        <v>0</v>
      </c>
      <c r="F691" s="795">
        <v>63173.23</v>
      </c>
      <c r="G691" s="795">
        <v>63173.23</v>
      </c>
      <c r="H691" s="795">
        <v>63173.23</v>
      </c>
      <c r="I691" s="795">
        <v>47648.38</v>
      </c>
      <c r="J691" s="795">
        <v>47648.38</v>
      </c>
      <c r="K691" s="795">
        <v>0</v>
      </c>
      <c r="L691" s="813">
        <v>0</v>
      </c>
    </row>
    <row r="692" spans="1:12" s="796" customFormat="1" ht="23.25" customHeight="1" x14ac:dyDescent="0.2">
      <c r="A692" s="797">
        <v>51501</v>
      </c>
      <c r="B692" s="798" t="s">
        <v>1635</v>
      </c>
      <c r="C692" s="795">
        <v>25000</v>
      </c>
      <c r="D692" s="795">
        <v>38173.230000000003</v>
      </c>
      <c r="E692" s="795">
        <v>0</v>
      </c>
      <c r="F692" s="795">
        <v>63173.23</v>
      </c>
      <c r="G692" s="795">
        <v>63173.23</v>
      </c>
      <c r="H692" s="795">
        <v>63173.23</v>
      </c>
      <c r="I692" s="795">
        <v>47648.38</v>
      </c>
      <c r="J692" s="795">
        <v>47648.38</v>
      </c>
      <c r="K692" s="795">
        <v>0</v>
      </c>
      <c r="L692" s="813">
        <v>0</v>
      </c>
    </row>
    <row r="693" spans="1:12" s="796" customFormat="1" ht="23.25" customHeight="1" x14ac:dyDescent="0.2">
      <c r="A693" s="797">
        <v>5900</v>
      </c>
      <c r="B693" s="798" t="s">
        <v>1649</v>
      </c>
      <c r="C693" s="795">
        <v>840795.03</v>
      </c>
      <c r="D693" s="795">
        <v>11020</v>
      </c>
      <c r="E693" s="795">
        <v>2.99999999842839E-2</v>
      </c>
      <c r="F693" s="795">
        <v>851815</v>
      </c>
      <c r="G693" s="795">
        <v>711682.6</v>
      </c>
      <c r="H693" s="795">
        <v>711682.6</v>
      </c>
      <c r="I693" s="795">
        <v>571550.07999999996</v>
      </c>
      <c r="J693" s="795">
        <v>571550.07999999996</v>
      </c>
      <c r="K693" s="795">
        <v>140132.40000000002</v>
      </c>
      <c r="L693" s="813">
        <v>16.451036903553003</v>
      </c>
    </row>
    <row r="694" spans="1:12" s="796" customFormat="1" ht="23.25" customHeight="1" x14ac:dyDescent="0.2">
      <c r="A694" s="797">
        <v>591</v>
      </c>
      <c r="B694" s="798" t="s">
        <v>262</v>
      </c>
      <c r="C694" s="795">
        <v>840795.03</v>
      </c>
      <c r="D694" s="795">
        <v>0</v>
      </c>
      <c r="E694" s="795">
        <v>2.99999999842839E-2</v>
      </c>
      <c r="F694" s="795">
        <v>840795</v>
      </c>
      <c r="G694" s="795">
        <v>700662.6</v>
      </c>
      <c r="H694" s="795">
        <v>700662.6</v>
      </c>
      <c r="I694" s="795">
        <v>560530.07999999996</v>
      </c>
      <c r="J694" s="795">
        <v>560530.07999999996</v>
      </c>
      <c r="K694" s="795">
        <v>140132.40000000002</v>
      </c>
      <c r="L694" s="813">
        <v>16.66665477316112</v>
      </c>
    </row>
    <row r="695" spans="1:12" s="796" customFormat="1" ht="23.25" customHeight="1" x14ac:dyDescent="0.2">
      <c r="A695" s="797">
        <v>59101</v>
      </c>
      <c r="B695" s="798" t="s">
        <v>225</v>
      </c>
      <c r="C695" s="795">
        <v>840795.03</v>
      </c>
      <c r="D695" s="795">
        <v>0</v>
      </c>
      <c r="E695" s="795">
        <v>2.99999999842839E-2</v>
      </c>
      <c r="F695" s="795">
        <v>840795</v>
      </c>
      <c r="G695" s="795">
        <v>700662.6</v>
      </c>
      <c r="H695" s="795">
        <v>700662.6</v>
      </c>
      <c r="I695" s="795">
        <v>560530.07999999996</v>
      </c>
      <c r="J695" s="795">
        <v>560530.07999999996</v>
      </c>
      <c r="K695" s="795">
        <v>140132.40000000002</v>
      </c>
      <c r="L695" s="813">
        <v>16.66665477316112</v>
      </c>
    </row>
    <row r="696" spans="1:12" s="796" customFormat="1" ht="23.25" customHeight="1" x14ac:dyDescent="0.2">
      <c r="A696" s="797">
        <v>597</v>
      </c>
      <c r="B696" s="798" t="s">
        <v>1650</v>
      </c>
      <c r="C696" s="795">
        <v>0</v>
      </c>
      <c r="D696" s="795">
        <v>11020</v>
      </c>
      <c r="E696" s="795">
        <v>0</v>
      </c>
      <c r="F696" s="795">
        <v>11020</v>
      </c>
      <c r="G696" s="795">
        <v>11020</v>
      </c>
      <c r="H696" s="795">
        <v>11020</v>
      </c>
      <c r="I696" s="795">
        <v>11020</v>
      </c>
      <c r="J696" s="795">
        <v>11020</v>
      </c>
      <c r="K696" s="795">
        <v>0</v>
      </c>
      <c r="L696" s="813">
        <v>0</v>
      </c>
    </row>
    <row r="697" spans="1:12" s="796" customFormat="1" ht="23.25" customHeight="1" x14ac:dyDescent="0.2">
      <c r="A697" s="797">
        <v>59701</v>
      </c>
      <c r="B697" s="798" t="s">
        <v>645</v>
      </c>
      <c r="C697" s="795">
        <v>0</v>
      </c>
      <c r="D697" s="795">
        <v>11020</v>
      </c>
      <c r="E697" s="795">
        <v>0</v>
      </c>
      <c r="F697" s="795">
        <v>11020</v>
      </c>
      <c r="G697" s="795">
        <v>11020</v>
      </c>
      <c r="H697" s="795">
        <v>11020</v>
      </c>
      <c r="I697" s="795">
        <v>11020</v>
      </c>
      <c r="J697" s="795">
        <v>11020</v>
      </c>
      <c r="K697" s="795">
        <v>0</v>
      </c>
      <c r="L697" s="813">
        <v>0</v>
      </c>
    </row>
    <row r="698" spans="1:12" s="789" customFormat="1" ht="23.25" customHeight="1" x14ac:dyDescent="0.2">
      <c r="A698" s="790">
        <v>9000</v>
      </c>
      <c r="B698" s="791" t="s">
        <v>55</v>
      </c>
      <c r="C698" s="792">
        <v>61960678.960000001</v>
      </c>
      <c r="D698" s="792">
        <v>6067896.6999999993</v>
      </c>
      <c r="E698" s="792">
        <v>12602558.109999999</v>
      </c>
      <c r="F698" s="792">
        <v>55426017.549999997</v>
      </c>
      <c r="G698" s="792">
        <v>55434628.049999997</v>
      </c>
      <c r="H698" s="792">
        <v>55434628.049999997</v>
      </c>
      <c r="I698" s="792">
        <v>51226688.119999997</v>
      </c>
      <c r="J698" s="792">
        <v>51226688.119999997</v>
      </c>
      <c r="K698" s="792">
        <v>-8610.5</v>
      </c>
      <c r="L698" s="812">
        <v>-1.5535122999288989E-2</v>
      </c>
    </row>
    <row r="699" spans="1:12" s="796" customFormat="1" ht="23.25" customHeight="1" x14ac:dyDescent="0.2">
      <c r="A699" s="797">
        <v>9100</v>
      </c>
      <c r="B699" s="798" t="s">
        <v>1666</v>
      </c>
      <c r="C699" s="795">
        <v>5550379.6900000004</v>
      </c>
      <c r="D699" s="795">
        <v>385933.64</v>
      </c>
      <c r="E699" s="795">
        <v>0</v>
      </c>
      <c r="F699" s="795">
        <v>5936313.3300000001</v>
      </c>
      <c r="G699" s="795">
        <v>5936313.3300000001</v>
      </c>
      <c r="H699" s="795">
        <v>5936313.3300000001</v>
      </c>
      <c r="I699" s="795">
        <v>4534441.9000000004</v>
      </c>
      <c r="J699" s="795">
        <v>4534441.9000000004</v>
      </c>
      <c r="K699" s="795">
        <v>0</v>
      </c>
      <c r="L699" s="813">
        <v>0</v>
      </c>
    </row>
    <row r="700" spans="1:12" s="796" customFormat="1" ht="23.25" customHeight="1" x14ac:dyDescent="0.2">
      <c r="A700" s="797">
        <v>911</v>
      </c>
      <c r="B700" s="798" t="s">
        <v>1667</v>
      </c>
      <c r="C700" s="795">
        <v>5550379.6900000004</v>
      </c>
      <c r="D700" s="795">
        <v>385933.64</v>
      </c>
      <c r="E700" s="795">
        <v>0</v>
      </c>
      <c r="F700" s="795">
        <v>5936313.3300000001</v>
      </c>
      <c r="G700" s="795">
        <v>5936313.3300000001</v>
      </c>
      <c r="H700" s="795">
        <v>5936313.3300000001</v>
      </c>
      <c r="I700" s="795">
        <v>4534441.9000000004</v>
      </c>
      <c r="J700" s="795">
        <v>4534441.9000000004</v>
      </c>
      <c r="K700" s="795">
        <v>0</v>
      </c>
      <c r="L700" s="813">
        <v>0</v>
      </c>
    </row>
    <row r="701" spans="1:12" s="796" customFormat="1" ht="23.25" customHeight="1" x14ac:dyDescent="0.2">
      <c r="A701" s="797">
        <v>91101</v>
      </c>
      <c r="B701" s="798" t="s">
        <v>1668</v>
      </c>
      <c r="C701" s="795">
        <v>5550379.6900000004</v>
      </c>
      <c r="D701" s="795">
        <v>385933.64</v>
      </c>
      <c r="E701" s="795">
        <v>0</v>
      </c>
      <c r="F701" s="795">
        <v>5936313.3300000001</v>
      </c>
      <c r="G701" s="795">
        <v>5936313.3300000001</v>
      </c>
      <c r="H701" s="795">
        <v>5936313.3300000001</v>
      </c>
      <c r="I701" s="795">
        <v>4534441.9000000004</v>
      </c>
      <c r="J701" s="795">
        <v>4534441.9000000004</v>
      </c>
      <c r="K701" s="795">
        <v>0</v>
      </c>
      <c r="L701" s="813">
        <v>0</v>
      </c>
    </row>
    <row r="702" spans="1:12" s="796" customFormat="1" ht="23.25" customHeight="1" x14ac:dyDescent="0.2">
      <c r="A702" s="797">
        <v>9200</v>
      </c>
      <c r="B702" s="798" t="s">
        <v>1669</v>
      </c>
      <c r="C702" s="795">
        <v>32965100.66</v>
      </c>
      <c r="D702" s="795">
        <v>5681963.0599999996</v>
      </c>
      <c r="E702" s="795">
        <v>0</v>
      </c>
      <c r="F702" s="795">
        <v>38647063.719999999</v>
      </c>
      <c r="G702" s="795">
        <v>38655674.079999998</v>
      </c>
      <c r="H702" s="795">
        <v>38655674.079999998</v>
      </c>
      <c r="I702" s="795">
        <v>35856315.57</v>
      </c>
      <c r="J702" s="795">
        <v>35856315.57</v>
      </c>
      <c r="K702" s="795">
        <v>-8610.359999999404</v>
      </c>
      <c r="L702" s="813">
        <v>-2.2279467496889062E-2</v>
      </c>
    </row>
    <row r="703" spans="1:12" s="796" customFormat="1" ht="23.25" customHeight="1" x14ac:dyDescent="0.2">
      <c r="A703" s="797">
        <v>921</v>
      </c>
      <c r="B703" s="798" t="s">
        <v>1670</v>
      </c>
      <c r="C703" s="795">
        <v>32965100.66</v>
      </c>
      <c r="D703" s="795">
        <v>5681963.0599999996</v>
      </c>
      <c r="E703" s="795">
        <v>0</v>
      </c>
      <c r="F703" s="795">
        <v>38647063.719999999</v>
      </c>
      <c r="G703" s="795">
        <v>38655674.079999998</v>
      </c>
      <c r="H703" s="795">
        <v>38655674.079999998</v>
      </c>
      <c r="I703" s="795">
        <v>35856315.57</v>
      </c>
      <c r="J703" s="795">
        <v>35856315.57</v>
      </c>
      <c r="K703" s="795">
        <v>-8610.359999999404</v>
      </c>
      <c r="L703" s="813">
        <v>-2.2279467496889062E-2</v>
      </c>
    </row>
    <row r="704" spans="1:12" s="796" customFormat="1" ht="23.25" customHeight="1" x14ac:dyDescent="0.2">
      <c r="A704" s="797">
        <v>92101</v>
      </c>
      <c r="B704" s="798" t="s">
        <v>1671</v>
      </c>
      <c r="C704" s="795">
        <v>32965100.66</v>
      </c>
      <c r="D704" s="795">
        <v>5681963.0599999996</v>
      </c>
      <c r="E704" s="795">
        <v>0</v>
      </c>
      <c r="F704" s="795">
        <v>38647063.719999999</v>
      </c>
      <c r="G704" s="795">
        <v>38655674.079999998</v>
      </c>
      <c r="H704" s="795">
        <v>38655674.079999998</v>
      </c>
      <c r="I704" s="795">
        <v>35856315.57</v>
      </c>
      <c r="J704" s="795">
        <v>35856315.57</v>
      </c>
      <c r="K704" s="795">
        <v>-8610.359999999404</v>
      </c>
      <c r="L704" s="813">
        <v>-2.2279467496889062E-2</v>
      </c>
    </row>
    <row r="705" spans="1:12" s="796" customFormat="1" ht="23.25" customHeight="1" x14ac:dyDescent="0.2">
      <c r="A705" s="797">
        <v>9900</v>
      </c>
      <c r="B705" s="798" t="s">
        <v>560</v>
      </c>
      <c r="C705" s="795">
        <v>23445198.609999999</v>
      </c>
      <c r="D705" s="795">
        <v>0</v>
      </c>
      <c r="E705" s="795">
        <v>12602558.109999999</v>
      </c>
      <c r="F705" s="795">
        <v>10842640.5</v>
      </c>
      <c r="G705" s="795">
        <v>10842640.640000001</v>
      </c>
      <c r="H705" s="795">
        <v>10842640.640000001</v>
      </c>
      <c r="I705" s="795">
        <v>10835930.65</v>
      </c>
      <c r="J705" s="795">
        <v>10835930.65</v>
      </c>
      <c r="K705" s="795">
        <v>-0.14000000059604645</v>
      </c>
      <c r="L705" s="813">
        <v>-1.2911983994677907E-6</v>
      </c>
    </row>
    <row r="706" spans="1:12" s="796" customFormat="1" ht="23.25" customHeight="1" x14ac:dyDescent="0.2">
      <c r="A706" s="797">
        <v>991</v>
      </c>
      <c r="B706" s="798" t="s">
        <v>74</v>
      </c>
      <c r="C706" s="795">
        <v>23445198.609999999</v>
      </c>
      <c r="D706" s="795">
        <v>0</v>
      </c>
      <c r="E706" s="795">
        <v>12602558.109999999</v>
      </c>
      <c r="F706" s="795">
        <v>10842640.5</v>
      </c>
      <c r="G706" s="795">
        <v>10842640.640000001</v>
      </c>
      <c r="H706" s="795">
        <v>10842640.640000001</v>
      </c>
      <c r="I706" s="795">
        <v>10835930.65</v>
      </c>
      <c r="J706" s="795">
        <v>10835930.65</v>
      </c>
      <c r="K706" s="795">
        <v>-0.14000000059604645</v>
      </c>
      <c r="L706" s="813">
        <v>-1.2911983994677907E-6</v>
      </c>
    </row>
    <row r="707" spans="1:12" s="796" customFormat="1" ht="23.25" customHeight="1" x14ac:dyDescent="0.2">
      <c r="A707" s="797">
        <v>99101</v>
      </c>
      <c r="B707" s="798" t="s">
        <v>143</v>
      </c>
      <c r="C707" s="795">
        <v>23445198.609999999</v>
      </c>
      <c r="D707" s="795">
        <v>0</v>
      </c>
      <c r="E707" s="795">
        <v>12602558.109999999</v>
      </c>
      <c r="F707" s="795">
        <v>10842640.5</v>
      </c>
      <c r="G707" s="795">
        <v>10842640.640000001</v>
      </c>
      <c r="H707" s="795">
        <v>10842640.640000001</v>
      </c>
      <c r="I707" s="795">
        <v>10835930.65</v>
      </c>
      <c r="J707" s="795">
        <v>10835930.65</v>
      </c>
      <c r="K707" s="795">
        <v>-0.14000000059604645</v>
      </c>
      <c r="L707" s="813">
        <v>-1.2911983994677907E-6</v>
      </c>
    </row>
    <row r="708" spans="1:12" s="789" customFormat="1" ht="23.25" customHeight="1" x14ac:dyDescent="0.2">
      <c r="A708" s="799"/>
      <c r="B708" s="800" t="s">
        <v>1672</v>
      </c>
      <c r="C708" s="801">
        <v>92683408.400000006</v>
      </c>
      <c r="D708" s="801">
        <v>26318211.189999998</v>
      </c>
      <c r="E708" s="801">
        <v>15033939.98</v>
      </c>
      <c r="F708" s="801">
        <v>103967679.61</v>
      </c>
      <c r="G708" s="801">
        <v>114262467.73999998</v>
      </c>
      <c r="H708" s="801">
        <v>114262467.73999998</v>
      </c>
      <c r="I708" s="801">
        <v>97291731.359999985</v>
      </c>
      <c r="J708" s="801">
        <v>97291731.359999985</v>
      </c>
      <c r="K708" s="801">
        <v>-10294788.12999998</v>
      </c>
      <c r="L708" s="814">
        <v>-9.9019119870881376</v>
      </c>
    </row>
    <row r="709" spans="1:12" s="789" customFormat="1" ht="27" customHeight="1" x14ac:dyDescent="0.2">
      <c r="A709" s="786" t="s">
        <v>1693</v>
      </c>
      <c r="B709" s="787"/>
      <c r="C709" s="788"/>
      <c r="D709" s="788"/>
      <c r="E709" s="788"/>
      <c r="F709" s="788"/>
      <c r="G709" s="788"/>
      <c r="H709" s="788"/>
      <c r="I709" s="788"/>
      <c r="J709" s="788"/>
      <c r="K709" s="788"/>
      <c r="L709" s="811">
        <v>1</v>
      </c>
    </row>
    <row r="710" spans="1:12" s="789" customFormat="1" ht="23.25" customHeight="1" x14ac:dyDescent="0.2">
      <c r="A710" s="790">
        <v>1000</v>
      </c>
      <c r="B710" s="791" t="s">
        <v>92</v>
      </c>
      <c r="C710" s="792">
        <v>6342245.96</v>
      </c>
      <c r="D710" s="792">
        <v>182969.47999999998</v>
      </c>
      <c r="E710" s="792">
        <v>382879.32</v>
      </c>
      <c r="F710" s="792">
        <v>6142336.1200000001</v>
      </c>
      <c r="G710" s="792">
        <v>6142336.1200000001</v>
      </c>
      <c r="H710" s="792">
        <v>6142336.1200000001</v>
      </c>
      <c r="I710" s="792">
        <v>5956759.46</v>
      </c>
      <c r="J710" s="792">
        <v>5956759.46</v>
      </c>
      <c r="K710" s="792">
        <v>0</v>
      </c>
      <c r="L710" s="812">
        <v>0</v>
      </c>
    </row>
    <row r="711" spans="1:12" s="796" customFormat="1" ht="23.25" customHeight="1" x14ac:dyDescent="0.2">
      <c r="A711" s="797">
        <v>1100</v>
      </c>
      <c r="B711" s="798" t="s">
        <v>1491</v>
      </c>
      <c r="C711" s="795">
        <v>3828551</v>
      </c>
      <c r="D711" s="795">
        <v>0</v>
      </c>
      <c r="E711" s="795">
        <v>290980.15000000002</v>
      </c>
      <c r="F711" s="795">
        <v>3537570.85</v>
      </c>
      <c r="G711" s="795">
        <v>3537570.85</v>
      </c>
      <c r="H711" s="795">
        <v>3537570.85</v>
      </c>
      <c r="I711" s="795">
        <v>3499955.49</v>
      </c>
      <c r="J711" s="795">
        <v>3499955.49</v>
      </c>
      <c r="K711" s="795">
        <v>0</v>
      </c>
      <c r="L711" s="813">
        <v>0</v>
      </c>
    </row>
    <row r="712" spans="1:12" s="796" customFormat="1" ht="23.25" customHeight="1" x14ac:dyDescent="0.2">
      <c r="A712" s="797">
        <v>113</v>
      </c>
      <c r="B712" s="798" t="s">
        <v>283</v>
      </c>
      <c r="C712" s="795">
        <v>3828551</v>
      </c>
      <c r="D712" s="795">
        <v>0</v>
      </c>
      <c r="E712" s="795">
        <v>290980.15000000002</v>
      </c>
      <c r="F712" s="795">
        <v>3537570.85</v>
      </c>
      <c r="G712" s="795">
        <v>3537570.85</v>
      </c>
      <c r="H712" s="795">
        <v>3537570.85</v>
      </c>
      <c r="I712" s="795">
        <v>3499955.49</v>
      </c>
      <c r="J712" s="795">
        <v>3499955.49</v>
      </c>
      <c r="K712" s="795">
        <v>0</v>
      </c>
      <c r="L712" s="813">
        <v>0</v>
      </c>
    </row>
    <row r="713" spans="1:12" s="796" customFormat="1" ht="23.25" customHeight="1" x14ac:dyDescent="0.2">
      <c r="A713" s="797">
        <v>11301</v>
      </c>
      <c r="B713" s="798" t="s">
        <v>247</v>
      </c>
      <c r="C713" s="795">
        <v>3828551</v>
      </c>
      <c r="D713" s="795">
        <v>0</v>
      </c>
      <c r="E713" s="795">
        <v>290980.15000000002</v>
      </c>
      <c r="F713" s="795">
        <v>3537570.85</v>
      </c>
      <c r="G713" s="795">
        <v>3537570.85</v>
      </c>
      <c r="H713" s="795">
        <v>3537570.85</v>
      </c>
      <c r="I713" s="795">
        <v>3499955.49</v>
      </c>
      <c r="J713" s="795">
        <v>3499955.49</v>
      </c>
      <c r="K713" s="795">
        <v>0</v>
      </c>
      <c r="L713" s="813">
        <v>0</v>
      </c>
    </row>
    <row r="714" spans="1:12" s="796" customFormat="1" ht="23.25" customHeight="1" x14ac:dyDescent="0.2">
      <c r="A714" s="797">
        <v>1200</v>
      </c>
      <c r="B714" s="798" t="s">
        <v>1492</v>
      </c>
      <c r="C714" s="795">
        <v>229366</v>
      </c>
      <c r="D714" s="795">
        <v>63772.59</v>
      </c>
      <c r="E714" s="795">
        <v>0</v>
      </c>
      <c r="F714" s="795">
        <v>293138.58999999997</v>
      </c>
      <c r="G714" s="795">
        <v>293138.59000000003</v>
      </c>
      <c r="H714" s="795">
        <v>293138.59000000003</v>
      </c>
      <c r="I714" s="795">
        <v>283538.59000000003</v>
      </c>
      <c r="J714" s="795">
        <v>283538.59000000003</v>
      </c>
      <c r="K714" s="795">
        <v>0</v>
      </c>
      <c r="L714" s="813">
        <v>0</v>
      </c>
    </row>
    <row r="715" spans="1:12" s="796" customFormat="1" ht="23.25" customHeight="1" x14ac:dyDescent="0.2">
      <c r="A715" s="797">
        <v>122</v>
      </c>
      <c r="B715" s="798" t="s">
        <v>285</v>
      </c>
      <c r="C715" s="795">
        <v>229366</v>
      </c>
      <c r="D715" s="795">
        <v>63772.59</v>
      </c>
      <c r="E715" s="795">
        <v>0</v>
      </c>
      <c r="F715" s="795">
        <v>293138.58999999997</v>
      </c>
      <c r="G715" s="795">
        <v>293138.59000000003</v>
      </c>
      <c r="H715" s="795">
        <v>293138.59000000003</v>
      </c>
      <c r="I715" s="795">
        <v>283538.59000000003</v>
      </c>
      <c r="J715" s="795">
        <v>283538.59000000003</v>
      </c>
      <c r="K715" s="795">
        <v>0</v>
      </c>
      <c r="L715" s="813">
        <v>0</v>
      </c>
    </row>
    <row r="716" spans="1:12" s="796" customFormat="1" ht="23.25" customHeight="1" x14ac:dyDescent="0.2">
      <c r="A716" s="797">
        <v>12201</v>
      </c>
      <c r="B716" s="798" t="s">
        <v>1494</v>
      </c>
      <c r="C716" s="795">
        <v>229366</v>
      </c>
      <c r="D716" s="795">
        <v>63772.59</v>
      </c>
      <c r="E716" s="795">
        <v>0</v>
      </c>
      <c r="F716" s="795">
        <v>293138.58999999997</v>
      </c>
      <c r="G716" s="795">
        <v>293138.59000000003</v>
      </c>
      <c r="H716" s="795">
        <v>293138.59000000003</v>
      </c>
      <c r="I716" s="795">
        <v>283538.59000000003</v>
      </c>
      <c r="J716" s="795">
        <v>283538.59000000003</v>
      </c>
      <c r="K716" s="795">
        <v>0</v>
      </c>
      <c r="L716" s="813">
        <v>0</v>
      </c>
    </row>
    <row r="717" spans="1:12" s="796" customFormat="1" ht="23.25" customHeight="1" x14ac:dyDescent="0.2">
      <c r="A717" s="797">
        <v>1300</v>
      </c>
      <c r="B717" s="798" t="s">
        <v>1495</v>
      </c>
      <c r="C717" s="795">
        <v>797428.08</v>
      </c>
      <c r="D717" s="795">
        <v>119196.89</v>
      </c>
      <c r="E717" s="795">
        <v>91899.17</v>
      </c>
      <c r="F717" s="795">
        <v>824725.8</v>
      </c>
      <c r="G717" s="795">
        <v>824725.8</v>
      </c>
      <c r="H717" s="795">
        <v>824725.8</v>
      </c>
      <c r="I717" s="795">
        <v>688765.7</v>
      </c>
      <c r="J717" s="795">
        <v>688765.7</v>
      </c>
      <c r="K717" s="795">
        <v>0</v>
      </c>
      <c r="L717" s="813">
        <v>0</v>
      </c>
    </row>
    <row r="718" spans="1:12" s="796" customFormat="1" ht="23.25" customHeight="1" x14ac:dyDescent="0.2">
      <c r="A718" s="797">
        <v>131</v>
      </c>
      <c r="B718" s="798" t="s">
        <v>1496</v>
      </c>
      <c r="C718" s="795">
        <v>174333</v>
      </c>
      <c r="D718" s="795">
        <v>0</v>
      </c>
      <c r="E718" s="795">
        <v>6355.86</v>
      </c>
      <c r="F718" s="795">
        <v>167977.14</v>
      </c>
      <c r="G718" s="795">
        <v>167977.14</v>
      </c>
      <c r="H718" s="795">
        <v>167977.14</v>
      </c>
      <c r="I718" s="795">
        <v>167977.14</v>
      </c>
      <c r="J718" s="795">
        <v>167977.14</v>
      </c>
      <c r="K718" s="795">
        <v>0</v>
      </c>
      <c r="L718" s="813">
        <v>0</v>
      </c>
    </row>
    <row r="719" spans="1:12" s="796" customFormat="1" ht="23.25" customHeight="1" x14ac:dyDescent="0.2">
      <c r="A719" s="797">
        <v>13101</v>
      </c>
      <c r="B719" s="798" t="s">
        <v>1497</v>
      </c>
      <c r="C719" s="795">
        <v>174333</v>
      </c>
      <c r="D719" s="795">
        <v>0</v>
      </c>
      <c r="E719" s="795">
        <v>6355.86</v>
      </c>
      <c r="F719" s="795">
        <v>167977.14</v>
      </c>
      <c r="G719" s="795">
        <v>167977.14</v>
      </c>
      <c r="H719" s="795">
        <v>167977.14</v>
      </c>
      <c r="I719" s="795">
        <v>167977.14</v>
      </c>
      <c r="J719" s="795">
        <v>167977.14</v>
      </c>
      <c r="K719" s="795">
        <v>0</v>
      </c>
      <c r="L719" s="813">
        <v>0</v>
      </c>
    </row>
    <row r="720" spans="1:12" s="796" customFormat="1" ht="23.25" customHeight="1" x14ac:dyDescent="0.2">
      <c r="A720" s="797">
        <v>132</v>
      </c>
      <c r="B720" s="798" t="s">
        <v>1498</v>
      </c>
      <c r="C720" s="795">
        <v>615691.07999999996</v>
      </c>
      <c r="D720" s="795">
        <v>3454.95</v>
      </c>
      <c r="E720" s="795">
        <v>85543.31</v>
      </c>
      <c r="F720" s="795">
        <v>533602.72</v>
      </c>
      <c r="G720" s="795">
        <v>533602.72</v>
      </c>
      <c r="H720" s="795">
        <v>533602.72</v>
      </c>
      <c r="I720" s="795">
        <v>398642.62</v>
      </c>
      <c r="J720" s="795">
        <v>398642.62</v>
      </c>
      <c r="K720" s="795">
        <v>0</v>
      </c>
      <c r="L720" s="813">
        <v>0</v>
      </c>
    </row>
    <row r="721" spans="1:12" s="796" customFormat="1" ht="23.25" customHeight="1" x14ac:dyDescent="0.2">
      <c r="A721" s="797">
        <v>13201</v>
      </c>
      <c r="B721" s="798" t="s">
        <v>1499</v>
      </c>
      <c r="C721" s="795">
        <v>85860.08</v>
      </c>
      <c r="D721" s="795">
        <v>3454.95</v>
      </c>
      <c r="E721" s="795">
        <v>0</v>
      </c>
      <c r="F721" s="795">
        <v>89315.03</v>
      </c>
      <c r="G721" s="795">
        <v>89315.03</v>
      </c>
      <c r="H721" s="795">
        <v>89315.03</v>
      </c>
      <c r="I721" s="795">
        <v>89315.03</v>
      </c>
      <c r="J721" s="795">
        <v>89315.03</v>
      </c>
      <c r="K721" s="795">
        <v>0</v>
      </c>
      <c r="L721" s="813">
        <v>0</v>
      </c>
    </row>
    <row r="722" spans="1:12" s="796" customFormat="1" ht="23.25" customHeight="1" x14ac:dyDescent="0.2">
      <c r="A722" s="797">
        <v>13202</v>
      </c>
      <c r="B722" s="798" t="s">
        <v>1500</v>
      </c>
      <c r="C722" s="795">
        <v>529831</v>
      </c>
      <c r="D722" s="795">
        <v>0</v>
      </c>
      <c r="E722" s="795">
        <v>85543.31</v>
      </c>
      <c r="F722" s="795">
        <v>444287.69</v>
      </c>
      <c r="G722" s="795">
        <v>444287.69</v>
      </c>
      <c r="H722" s="795">
        <v>444287.69</v>
      </c>
      <c r="I722" s="795">
        <v>309327.59000000003</v>
      </c>
      <c r="J722" s="795">
        <v>309327.59000000003</v>
      </c>
      <c r="K722" s="795">
        <v>0</v>
      </c>
      <c r="L722" s="813">
        <v>0</v>
      </c>
    </row>
    <row r="723" spans="1:12" s="796" customFormat="1" ht="23.25" customHeight="1" x14ac:dyDescent="0.2">
      <c r="A723" s="797">
        <v>133</v>
      </c>
      <c r="B723" s="798" t="s">
        <v>286</v>
      </c>
      <c r="C723" s="795">
        <v>0</v>
      </c>
      <c r="D723" s="795">
        <v>97849.69</v>
      </c>
      <c r="E723" s="795">
        <v>0</v>
      </c>
      <c r="F723" s="795">
        <v>97849.69</v>
      </c>
      <c r="G723" s="795">
        <v>97849.69</v>
      </c>
      <c r="H723" s="795">
        <v>97849.69</v>
      </c>
      <c r="I723" s="795">
        <v>97849.69</v>
      </c>
      <c r="J723" s="795">
        <v>97849.69</v>
      </c>
      <c r="K723" s="795">
        <v>0</v>
      </c>
      <c r="L723" s="813">
        <v>0</v>
      </c>
    </row>
    <row r="724" spans="1:12" s="796" customFormat="1" ht="23.25" customHeight="1" x14ac:dyDescent="0.2">
      <c r="A724" s="797">
        <v>13301</v>
      </c>
      <c r="B724" s="798" t="s">
        <v>1501</v>
      </c>
      <c r="C724" s="795">
        <v>0</v>
      </c>
      <c r="D724" s="795">
        <v>97849.69</v>
      </c>
      <c r="E724" s="795">
        <v>0</v>
      </c>
      <c r="F724" s="795">
        <v>97849.69</v>
      </c>
      <c r="G724" s="795">
        <v>97849.69</v>
      </c>
      <c r="H724" s="795">
        <v>97849.69</v>
      </c>
      <c r="I724" s="795">
        <v>97849.69</v>
      </c>
      <c r="J724" s="795">
        <v>97849.69</v>
      </c>
      <c r="K724" s="795">
        <v>0</v>
      </c>
      <c r="L724" s="813">
        <v>0</v>
      </c>
    </row>
    <row r="725" spans="1:12" s="796" customFormat="1" ht="23.25" customHeight="1" x14ac:dyDescent="0.2">
      <c r="A725" s="797">
        <v>134</v>
      </c>
      <c r="B725" s="798" t="s">
        <v>296</v>
      </c>
      <c r="C725" s="795">
        <v>7404</v>
      </c>
      <c r="D725" s="795">
        <v>17892.25</v>
      </c>
      <c r="E725" s="795">
        <v>0</v>
      </c>
      <c r="F725" s="795">
        <v>25296.25</v>
      </c>
      <c r="G725" s="795">
        <v>25296.25</v>
      </c>
      <c r="H725" s="795">
        <v>25296.25</v>
      </c>
      <c r="I725" s="795">
        <v>24296.25</v>
      </c>
      <c r="J725" s="795">
        <v>24296.25</v>
      </c>
      <c r="K725" s="795">
        <v>0</v>
      </c>
      <c r="L725" s="813">
        <v>0</v>
      </c>
    </row>
    <row r="726" spans="1:12" s="796" customFormat="1" ht="23.25" customHeight="1" x14ac:dyDescent="0.2">
      <c r="A726" s="797">
        <v>13403</v>
      </c>
      <c r="B726" s="798" t="s">
        <v>1502</v>
      </c>
      <c r="C726" s="795">
        <v>7404</v>
      </c>
      <c r="D726" s="795">
        <v>17009.25</v>
      </c>
      <c r="E726" s="795">
        <v>0</v>
      </c>
      <c r="F726" s="795">
        <v>24413.25</v>
      </c>
      <c r="G726" s="795">
        <v>24413.25</v>
      </c>
      <c r="H726" s="795">
        <v>24413.25</v>
      </c>
      <c r="I726" s="795">
        <v>23413.25</v>
      </c>
      <c r="J726" s="795">
        <v>23413.25</v>
      </c>
      <c r="K726" s="795">
        <v>0</v>
      </c>
      <c r="L726" s="813">
        <v>0</v>
      </c>
    </row>
    <row r="727" spans="1:12" s="796" customFormat="1" ht="23.25" customHeight="1" x14ac:dyDescent="0.2">
      <c r="A727" s="797">
        <v>13404</v>
      </c>
      <c r="B727" s="798" t="s">
        <v>1503</v>
      </c>
      <c r="C727" s="795">
        <v>0</v>
      </c>
      <c r="D727" s="795">
        <v>883</v>
      </c>
      <c r="E727" s="795">
        <v>0</v>
      </c>
      <c r="F727" s="795">
        <v>883</v>
      </c>
      <c r="G727" s="795">
        <v>883</v>
      </c>
      <c r="H727" s="795">
        <v>883</v>
      </c>
      <c r="I727" s="795">
        <v>883</v>
      </c>
      <c r="J727" s="795">
        <v>883</v>
      </c>
      <c r="K727" s="795">
        <v>0</v>
      </c>
      <c r="L727" s="813">
        <v>0</v>
      </c>
    </row>
    <row r="728" spans="1:12" s="796" customFormat="1" ht="23.25" customHeight="1" x14ac:dyDescent="0.2">
      <c r="A728" s="797">
        <v>1400</v>
      </c>
      <c r="B728" s="798" t="s">
        <v>1504</v>
      </c>
      <c r="C728" s="795">
        <v>1481138</v>
      </c>
      <c r="D728" s="795">
        <v>0</v>
      </c>
      <c r="E728" s="795">
        <v>0</v>
      </c>
      <c r="F728" s="795">
        <v>1481138</v>
      </c>
      <c r="G728" s="795">
        <v>1481138</v>
      </c>
      <c r="H728" s="795">
        <v>1481138</v>
      </c>
      <c r="I728" s="795">
        <v>1481138</v>
      </c>
      <c r="J728" s="795">
        <v>1481138</v>
      </c>
      <c r="K728" s="795">
        <v>0</v>
      </c>
      <c r="L728" s="813">
        <v>0</v>
      </c>
    </row>
    <row r="729" spans="1:12" s="796" customFormat="1" ht="23.25" customHeight="1" x14ac:dyDescent="0.2">
      <c r="A729" s="797">
        <v>141</v>
      </c>
      <c r="B729" s="798" t="s">
        <v>112</v>
      </c>
      <c r="C729" s="795">
        <v>1481138</v>
      </c>
      <c r="D729" s="795">
        <v>0</v>
      </c>
      <c r="E729" s="795">
        <v>0</v>
      </c>
      <c r="F729" s="795">
        <v>1481138</v>
      </c>
      <c r="G729" s="795">
        <v>1481138</v>
      </c>
      <c r="H729" s="795">
        <v>1481138</v>
      </c>
      <c r="I729" s="795">
        <v>1481138</v>
      </c>
      <c r="J729" s="795">
        <v>1481138</v>
      </c>
      <c r="K729" s="795">
        <v>0</v>
      </c>
      <c r="L729" s="813">
        <v>0</v>
      </c>
    </row>
    <row r="730" spans="1:12" s="796" customFormat="1" ht="23.25" customHeight="1" x14ac:dyDescent="0.2">
      <c r="A730" s="797">
        <v>14101</v>
      </c>
      <c r="B730" s="798" t="s">
        <v>1505</v>
      </c>
      <c r="C730" s="795">
        <v>1481138</v>
      </c>
      <c r="D730" s="795">
        <v>0</v>
      </c>
      <c r="E730" s="795">
        <v>0</v>
      </c>
      <c r="F730" s="795">
        <v>1481138</v>
      </c>
      <c r="G730" s="795">
        <v>1481138</v>
      </c>
      <c r="H730" s="795">
        <v>1481138</v>
      </c>
      <c r="I730" s="795">
        <v>1481138</v>
      </c>
      <c r="J730" s="795">
        <v>1481138</v>
      </c>
      <c r="K730" s="795">
        <v>0</v>
      </c>
      <c r="L730" s="813">
        <v>0</v>
      </c>
    </row>
    <row r="731" spans="1:12" s="796" customFormat="1" ht="23.25" customHeight="1" x14ac:dyDescent="0.2">
      <c r="A731" s="797">
        <v>1500</v>
      </c>
      <c r="B731" s="798" t="s">
        <v>1507</v>
      </c>
      <c r="C731" s="795">
        <v>5762.88</v>
      </c>
      <c r="D731" s="795">
        <v>0</v>
      </c>
      <c r="E731" s="795">
        <v>0</v>
      </c>
      <c r="F731" s="795">
        <v>5762.88</v>
      </c>
      <c r="G731" s="795">
        <v>5762.88</v>
      </c>
      <c r="H731" s="795">
        <v>5762.88</v>
      </c>
      <c r="I731" s="795">
        <v>3361.68</v>
      </c>
      <c r="J731" s="795">
        <v>3361.68</v>
      </c>
      <c r="K731" s="795">
        <v>0</v>
      </c>
      <c r="L731" s="813">
        <v>0</v>
      </c>
    </row>
    <row r="732" spans="1:12" s="796" customFormat="1" ht="23.25" customHeight="1" x14ac:dyDescent="0.2">
      <c r="A732" s="797">
        <v>154</v>
      </c>
      <c r="B732" s="798" t="s">
        <v>288</v>
      </c>
      <c r="C732" s="795">
        <v>5762.88</v>
      </c>
      <c r="D732" s="795">
        <v>0</v>
      </c>
      <c r="E732" s="795">
        <v>0</v>
      </c>
      <c r="F732" s="795">
        <v>5762.88</v>
      </c>
      <c r="G732" s="795">
        <v>5762.88</v>
      </c>
      <c r="H732" s="795">
        <v>5762.88</v>
      </c>
      <c r="I732" s="795">
        <v>3361.68</v>
      </c>
      <c r="J732" s="795">
        <v>3361.68</v>
      </c>
      <c r="K732" s="795">
        <v>0</v>
      </c>
      <c r="L732" s="813">
        <v>0</v>
      </c>
    </row>
    <row r="733" spans="1:12" s="796" customFormat="1" ht="23.25" customHeight="1" x14ac:dyDescent="0.2">
      <c r="A733" s="797">
        <v>15409</v>
      </c>
      <c r="B733" s="798" t="s">
        <v>270</v>
      </c>
      <c r="C733" s="795">
        <v>5762.88</v>
      </c>
      <c r="D733" s="795">
        <v>0</v>
      </c>
      <c r="E733" s="795">
        <v>0</v>
      </c>
      <c r="F733" s="795">
        <v>5762.88</v>
      </c>
      <c r="G733" s="795">
        <v>5762.88</v>
      </c>
      <c r="H733" s="795">
        <v>5762.88</v>
      </c>
      <c r="I733" s="795">
        <v>3361.68</v>
      </c>
      <c r="J733" s="795">
        <v>3361.68</v>
      </c>
      <c r="K733" s="795">
        <v>0</v>
      </c>
      <c r="L733" s="813">
        <v>0</v>
      </c>
    </row>
    <row r="734" spans="1:12" s="789" customFormat="1" ht="23.25" customHeight="1" x14ac:dyDescent="0.2">
      <c r="A734" s="790">
        <v>2000</v>
      </c>
      <c r="B734" s="791" t="s">
        <v>162</v>
      </c>
      <c r="C734" s="792">
        <v>169541.32</v>
      </c>
      <c r="D734" s="792">
        <v>82692.98</v>
      </c>
      <c r="E734" s="792">
        <v>72262.94</v>
      </c>
      <c r="F734" s="792">
        <v>179971.36</v>
      </c>
      <c r="G734" s="792">
        <v>179971.36</v>
      </c>
      <c r="H734" s="792">
        <v>179971.36</v>
      </c>
      <c r="I734" s="792">
        <v>163968.94999999998</v>
      </c>
      <c r="J734" s="792">
        <v>163968.94999999998</v>
      </c>
      <c r="K734" s="792">
        <v>0</v>
      </c>
      <c r="L734" s="812">
        <v>0</v>
      </c>
    </row>
    <row r="735" spans="1:12" s="796" customFormat="1" ht="23.25" customHeight="1" x14ac:dyDescent="0.2">
      <c r="A735" s="797">
        <v>2100</v>
      </c>
      <c r="B735" s="798" t="s">
        <v>1509</v>
      </c>
      <c r="C735" s="795">
        <v>101000</v>
      </c>
      <c r="D735" s="795">
        <v>15426.27</v>
      </c>
      <c r="E735" s="795">
        <v>43186.31</v>
      </c>
      <c r="F735" s="795">
        <v>73239.959999999992</v>
      </c>
      <c r="G735" s="795">
        <v>73239.959999999992</v>
      </c>
      <c r="H735" s="795">
        <v>73239.959999999992</v>
      </c>
      <c r="I735" s="795">
        <v>67937.22</v>
      </c>
      <c r="J735" s="795">
        <v>67937.22</v>
      </c>
      <c r="K735" s="795">
        <v>0</v>
      </c>
      <c r="L735" s="813">
        <v>0</v>
      </c>
    </row>
    <row r="736" spans="1:12" s="796" customFormat="1" ht="23.25" customHeight="1" x14ac:dyDescent="0.2">
      <c r="A736" s="797">
        <v>211</v>
      </c>
      <c r="B736" s="798" t="s">
        <v>1510</v>
      </c>
      <c r="C736" s="795">
        <v>66600</v>
      </c>
      <c r="D736" s="795">
        <v>0</v>
      </c>
      <c r="E736" s="795">
        <v>34736.18</v>
      </c>
      <c r="F736" s="795">
        <v>31863.82</v>
      </c>
      <c r="G736" s="795">
        <v>31863.82</v>
      </c>
      <c r="H736" s="795">
        <v>31863.82</v>
      </c>
      <c r="I736" s="795">
        <v>29612.49</v>
      </c>
      <c r="J736" s="795">
        <v>29612.49</v>
      </c>
      <c r="K736" s="795">
        <v>0</v>
      </c>
      <c r="L736" s="813">
        <v>0</v>
      </c>
    </row>
    <row r="737" spans="1:12" s="796" customFormat="1" ht="23.25" customHeight="1" x14ac:dyDescent="0.2">
      <c r="A737" s="797">
        <v>21101</v>
      </c>
      <c r="B737" s="798" t="s">
        <v>1511</v>
      </c>
      <c r="C737" s="795">
        <v>66600</v>
      </c>
      <c r="D737" s="795">
        <v>0</v>
      </c>
      <c r="E737" s="795">
        <v>34736.18</v>
      </c>
      <c r="F737" s="795">
        <v>31863.82</v>
      </c>
      <c r="G737" s="795">
        <v>31863.82</v>
      </c>
      <c r="H737" s="795">
        <v>31863.82</v>
      </c>
      <c r="I737" s="795">
        <v>29612.49</v>
      </c>
      <c r="J737" s="795">
        <v>29612.49</v>
      </c>
      <c r="K737" s="795">
        <v>0</v>
      </c>
      <c r="L737" s="813">
        <v>0</v>
      </c>
    </row>
    <row r="738" spans="1:12" s="796" customFormat="1" ht="23.25" customHeight="1" x14ac:dyDescent="0.2">
      <c r="A738" s="797">
        <v>212</v>
      </c>
      <c r="B738" s="798" t="s">
        <v>1512</v>
      </c>
      <c r="C738" s="795">
        <v>21800</v>
      </c>
      <c r="D738" s="795">
        <v>15426.27</v>
      </c>
      <c r="E738" s="795">
        <v>0</v>
      </c>
      <c r="F738" s="795">
        <v>37226.270000000004</v>
      </c>
      <c r="G738" s="795">
        <v>37226.269999999997</v>
      </c>
      <c r="H738" s="795">
        <v>37226.269999999997</v>
      </c>
      <c r="I738" s="795">
        <v>35241.25</v>
      </c>
      <c r="J738" s="795">
        <v>35241.25</v>
      </c>
      <c r="K738" s="795">
        <v>0</v>
      </c>
      <c r="L738" s="813">
        <v>0</v>
      </c>
    </row>
    <row r="739" spans="1:12" s="796" customFormat="1" ht="23.25" customHeight="1" x14ac:dyDescent="0.2">
      <c r="A739" s="797">
        <v>21201</v>
      </c>
      <c r="B739" s="798" t="s">
        <v>1513</v>
      </c>
      <c r="C739" s="795">
        <v>21800</v>
      </c>
      <c r="D739" s="795">
        <v>15426.27</v>
      </c>
      <c r="E739" s="795">
        <v>0</v>
      </c>
      <c r="F739" s="795">
        <v>37226.270000000004</v>
      </c>
      <c r="G739" s="795">
        <v>37226.269999999997</v>
      </c>
      <c r="H739" s="795">
        <v>37226.269999999997</v>
      </c>
      <c r="I739" s="795">
        <v>35241.25</v>
      </c>
      <c r="J739" s="795">
        <v>35241.25</v>
      </c>
      <c r="K739" s="795">
        <v>0</v>
      </c>
      <c r="L739" s="813">
        <v>0</v>
      </c>
    </row>
    <row r="740" spans="1:12" s="796" customFormat="1" ht="23.25" customHeight="1" x14ac:dyDescent="0.2">
      <c r="A740" s="797">
        <v>215</v>
      </c>
      <c r="B740" s="798" t="s">
        <v>1514</v>
      </c>
      <c r="C740" s="795">
        <v>2000</v>
      </c>
      <c r="D740" s="795">
        <v>0</v>
      </c>
      <c r="E740" s="795">
        <v>2000</v>
      </c>
      <c r="F740" s="795">
        <v>0</v>
      </c>
      <c r="G740" s="795">
        <v>0</v>
      </c>
      <c r="H740" s="795">
        <v>0</v>
      </c>
      <c r="I740" s="795">
        <v>0</v>
      </c>
      <c r="J740" s="795">
        <v>0</v>
      </c>
      <c r="K740" s="795">
        <v>0</v>
      </c>
      <c r="L740" s="813">
        <v>0</v>
      </c>
    </row>
    <row r="741" spans="1:12" s="796" customFormat="1" ht="23.25" customHeight="1" x14ac:dyDescent="0.2">
      <c r="A741" s="797">
        <v>21501</v>
      </c>
      <c r="B741" s="798" t="s">
        <v>1515</v>
      </c>
      <c r="C741" s="795">
        <v>2000</v>
      </c>
      <c r="D741" s="795">
        <v>0</v>
      </c>
      <c r="E741" s="795">
        <v>2000</v>
      </c>
      <c r="F741" s="795">
        <v>0</v>
      </c>
      <c r="G741" s="795">
        <v>0</v>
      </c>
      <c r="H741" s="795">
        <v>0</v>
      </c>
      <c r="I741" s="795">
        <v>0</v>
      </c>
      <c r="J741" s="795">
        <v>0</v>
      </c>
      <c r="K741" s="795">
        <v>0</v>
      </c>
      <c r="L741" s="813">
        <v>0</v>
      </c>
    </row>
    <row r="742" spans="1:12" s="796" customFormat="1" ht="23.25" customHeight="1" x14ac:dyDescent="0.2">
      <c r="A742" s="797">
        <v>216</v>
      </c>
      <c r="B742" s="798" t="s">
        <v>289</v>
      </c>
      <c r="C742" s="795">
        <v>10600</v>
      </c>
      <c r="D742" s="795">
        <v>0</v>
      </c>
      <c r="E742" s="795">
        <v>6450.13</v>
      </c>
      <c r="F742" s="795">
        <v>4149.87</v>
      </c>
      <c r="G742" s="795">
        <v>4149.87</v>
      </c>
      <c r="H742" s="795">
        <v>4149.87</v>
      </c>
      <c r="I742" s="795">
        <v>3083.48</v>
      </c>
      <c r="J742" s="795">
        <v>3083.48</v>
      </c>
      <c r="K742" s="795">
        <v>0</v>
      </c>
      <c r="L742" s="813">
        <v>0</v>
      </c>
    </row>
    <row r="743" spans="1:12" s="796" customFormat="1" ht="23.25" customHeight="1" x14ac:dyDescent="0.2">
      <c r="A743" s="797">
        <v>21601</v>
      </c>
      <c r="B743" s="798" t="s">
        <v>115</v>
      </c>
      <c r="C743" s="795">
        <v>10600</v>
      </c>
      <c r="D743" s="795">
        <v>0</v>
      </c>
      <c r="E743" s="795">
        <v>6450.13</v>
      </c>
      <c r="F743" s="795">
        <v>4149.87</v>
      </c>
      <c r="G743" s="795">
        <v>4149.87</v>
      </c>
      <c r="H743" s="795">
        <v>4149.87</v>
      </c>
      <c r="I743" s="795">
        <v>3083.48</v>
      </c>
      <c r="J743" s="795">
        <v>3083.48</v>
      </c>
      <c r="K743" s="795">
        <v>0</v>
      </c>
      <c r="L743" s="813">
        <v>0</v>
      </c>
    </row>
    <row r="744" spans="1:12" s="796" customFormat="1" ht="23.25" customHeight="1" x14ac:dyDescent="0.2">
      <c r="A744" s="797">
        <v>2200</v>
      </c>
      <c r="B744" s="798" t="s">
        <v>1516</v>
      </c>
      <c r="C744" s="795">
        <v>48000</v>
      </c>
      <c r="D744" s="795">
        <v>0</v>
      </c>
      <c r="E744" s="795">
        <v>21503.870000000003</v>
      </c>
      <c r="F744" s="795">
        <v>26496.129999999997</v>
      </c>
      <c r="G744" s="795">
        <v>26496.13</v>
      </c>
      <c r="H744" s="795">
        <v>26496.13</v>
      </c>
      <c r="I744" s="795">
        <v>25714.13</v>
      </c>
      <c r="J744" s="795">
        <v>25714.13</v>
      </c>
      <c r="K744" s="795">
        <v>0</v>
      </c>
      <c r="L744" s="813">
        <v>0</v>
      </c>
    </row>
    <row r="745" spans="1:12" s="796" customFormat="1" ht="23.25" customHeight="1" x14ac:dyDescent="0.2">
      <c r="A745" s="797">
        <v>221</v>
      </c>
      <c r="B745" s="798" t="s">
        <v>1517</v>
      </c>
      <c r="C745" s="795">
        <v>48000</v>
      </c>
      <c r="D745" s="795">
        <v>0</v>
      </c>
      <c r="E745" s="795">
        <v>21503.870000000003</v>
      </c>
      <c r="F745" s="795">
        <v>26496.129999999997</v>
      </c>
      <c r="G745" s="795">
        <v>26496.13</v>
      </c>
      <c r="H745" s="795">
        <v>26496.13</v>
      </c>
      <c r="I745" s="795">
        <v>25714.13</v>
      </c>
      <c r="J745" s="795">
        <v>25714.13</v>
      </c>
      <c r="K745" s="795">
        <v>0</v>
      </c>
      <c r="L745" s="813">
        <v>0</v>
      </c>
    </row>
    <row r="746" spans="1:12" s="796" customFormat="1" ht="23.25" customHeight="1" x14ac:dyDescent="0.2">
      <c r="A746" s="797">
        <v>22101</v>
      </c>
      <c r="B746" s="798" t="s">
        <v>1518</v>
      </c>
      <c r="C746" s="795">
        <v>37600</v>
      </c>
      <c r="D746" s="795">
        <v>0</v>
      </c>
      <c r="E746" s="795">
        <v>13968.87</v>
      </c>
      <c r="F746" s="795">
        <v>23631.129999999997</v>
      </c>
      <c r="G746" s="795">
        <v>23631.13</v>
      </c>
      <c r="H746" s="795">
        <v>23631.13</v>
      </c>
      <c r="I746" s="795">
        <v>23631.13</v>
      </c>
      <c r="J746" s="795">
        <v>23631.13</v>
      </c>
      <c r="K746" s="795">
        <v>0</v>
      </c>
      <c r="L746" s="813">
        <v>0</v>
      </c>
    </row>
    <row r="747" spans="1:12" s="796" customFormat="1" ht="23.25" customHeight="1" x14ac:dyDescent="0.2">
      <c r="A747" s="797">
        <v>22106</v>
      </c>
      <c r="B747" s="798" t="s">
        <v>1520</v>
      </c>
      <c r="C747" s="795">
        <v>10400</v>
      </c>
      <c r="D747" s="795">
        <v>0</v>
      </c>
      <c r="E747" s="795">
        <v>7535</v>
      </c>
      <c r="F747" s="795">
        <v>2865</v>
      </c>
      <c r="G747" s="795">
        <v>2865</v>
      </c>
      <c r="H747" s="795">
        <v>2865</v>
      </c>
      <c r="I747" s="795">
        <v>2083</v>
      </c>
      <c r="J747" s="795">
        <v>2083</v>
      </c>
      <c r="K747" s="795">
        <v>0</v>
      </c>
      <c r="L747" s="813">
        <v>0</v>
      </c>
    </row>
    <row r="748" spans="1:12" s="796" customFormat="1" ht="23.25" customHeight="1" x14ac:dyDescent="0.2">
      <c r="A748" s="797">
        <v>2400</v>
      </c>
      <c r="B748" s="798" t="s">
        <v>1528</v>
      </c>
      <c r="C748" s="795">
        <v>3300</v>
      </c>
      <c r="D748" s="795">
        <v>812.79</v>
      </c>
      <c r="E748" s="795">
        <v>0</v>
      </c>
      <c r="F748" s="795">
        <v>4112.79</v>
      </c>
      <c r="G748" s="795">
        <v>4112.79</v>
      </c>
      <c r="H748" s="795">
        <v>4112.79</v>
      </c>
      <c r="I748" s="795">
        <v>4112.79</v>
      </c>
      <c r="J748" s="795">
        <v>4112.79</v>
      </c>
      <c r="K748" s="795">
        <v>0</v>
      </c>
      <c r="L748" s="813">
        <v>0</v>
      </c>
    </row>
    <row r="749" spans="1:12" s="796" customFormat="1" ht="23.25" customHeight="1" x14ac:dyDescent="0.2">
      <c r="A749" s="797">
        <v>246</v>
      </c>
      <c r="B749" s="798" t="s">
        <v>292</v>
      </c>
      <c r="C749" s="795">
        <v>1800</v>
      </c>
      <c r="D749" s="795">
        <v>20.53</v>
      </c>
      <c r="E749" s="795">
        <v>0</v>
      </c>
      <c r="F749" s="795">
        <v>1820.53</v>
      </c>
      <c r="G749" s="795">
        <v>1820.53</v>
      </c>
      <c r="H749" s="795">
        <v>1820.53</v>
      </c>
      <c r="I749" s="795">
        <v>1820.53</v>
      </c>
      <c r="J749" s="795">
        <v>1820.53</v>
      </c>
      <c r="K749" s="795">
        <v>0</v>
      </c>
      <c r="L749" s="813">
        <v>0</v>
      </c>
    </row>
    <row r="750" spans="1:12" s="796" customFormat="1" ht="23.25" customHeight="1" x14ac:dyDescent="0.2">
      <c r="A750" s="797">
        <v>24601</v>
      </c>
      <c r="B750" s="798" t="s">
        <v>1532</v>
      </c>
      <c r="C750" s="795">
        <v>1800</v>
      </c>
      <c r="D750" s="795">
        <v>20.53</v>
      </c>
      <c r="E750" s="795">
        <v>0</v>
      </c>
      <c r="F750" s="795">
        <v>1820.53</v>
      </c>
      <c r="G750" s="795">
        <v>1820.53</v>
      </c>
      <c r="H750" s="795">
        <v>1820.53</v>
      </c>
      <c r="I750" s="795">
        <v>1820.53</v>
      </c>
      <c r="J750" s="795">
        <v>1820.53</v>
      </c>
      <c r="K750" s="795">
        <v>0</v>
      </c>
      <c r="L750" s="813">
        <v>0</v>
      </c>
    </row>
    <row r="751" spans="1:12" s="796" customFormat="1" ht="23.25" customHeight="1" x14ac:dyDescent="0.2">
      <c r="A751" s="797">
        <v>249</v>
      </c>
      <c r="B751" s="798" t="s">
        <v>1535</v>
      </c>
      <c r="C751" s="795">
        <v>1500</v>
      </c>
      <c r="D751" s="795">
        <v>792.26</v>
      </c>
      <c r="E751" s="795">
        <v>0</v>
      </c>
      <c r="F751" s="795">
        <v>2292.2600000000002</v>
      </c>
      <c r="G751" s="795">
        <v>2292.2600000000002</v>
      </c>
      <c r="H751" s="795">
        <v>2292.2600000000002</v>
      </c>
      <c r="I751" s="795">
        <v>2292.2600000000002</v>
      </c>
      <c r="J751" s="795">
        <v>2292.2600000000002</v>
      </c>
      <c r="K751" s="795">
        <v>0</v>
      </c>
      <c r="L751" s="813">
        <v>0</v>
      </c>
    </row>
    <row r="752" spans="1:12" s="796" customFormat="1" ht="23.25" customHeight="1" x14ac:dyDescent="0.2">
      <c r="A752" s="797">
        <v>24901</v>
      </c>
      <c r="B752" s="798" t="s">
        <v>1536</v>
      </c>
      <c r="C752" s="795">
        <v>1500</v>
      </c>
      <c r="D752" s="795">
        <v>792.26</v>
      </c>
      <c r="E752" s="795">
        <v>0</v>
      </c>
      <c r="F752" s="795">
        <v>2292.2600000000002</v>
      </c>
      <c r="G752" s="795">
        <v>2292.2600000000002</v>
      </c>
      <c r="H752" s="795">
        <v>2292.2600000000002</v>
      </c>
      <c r="I752" s="795">
        <v>2292.2600000000002</v>
      </c>
      <c r="J752" s="795">
        <v>2292.2600000000002</v>
      </c>
      <c r="K752" s="795">
        <v>0</v>
      </c>
      <c r="L752" s="813">
        <v>0</v>
      </c>
    </row>
    <row r="753" spans="1:12" s="796" customFormat="1" ht="23.25" customHeight="1" x14ac:dyDescent="0.2">
      <c r="A753" s="797">
        <v>2600</v>
      </c>
      <c r="B753" s="798" t="s">
        <v>1539</v>
      </c>
      <c r="C753" s="795">
        <v>2000</v>
      </c>
      <c r="D753" s="795">
        <v>66453.919999999998</v>
      </c>
      <c r="E753" s="795">
        <v>953.51</v>
      </c>
      <c r="F753" s="795">
        <v>67500.41</v>
      </c>
      <c r="G753" s="795">
        <v>67500.41</v>
      </c>
      <c r="H753" s="795">
        <v>67500.41</v>
      </c>
      <c r="I753" s="795">
        <v>61791.22</v>
      </c>
      <c r="J753" s="795">
        <v>61791.22</v>
      </c>
      <c r="K753" s="795">
        <v>0</v>
      </c>
      <c r="L753" s="813">
        <v>0</v>
      </c>
    </row>
    <row r="754" spans="1:12" s="796" customFormat="1" ht="23.25" customHeight="1" x14ac:dyDescent="0.2">
      <c r="A754" s="797">
        <v>261</v>
      </c>
      <c r="B754" s="798" t="s">
        <v>1539</v>
      </c>
      <c r="C754" s="795">
        <v>2000</v>
      </c>
      <c r="D754" s="795">
        <v>66453.919999999998</v>
      </c>
      <c r="E754" s="795">
        <v>953.51</v>
      </c>
      <c r="F754" s="795">
        <v>67500.41</v>
      </c>
      <c r="G754" s="795">
        <v>67500.41</v>
      </c>
      <c r="H754" s="795">
        <v>67500.41</v>
      </c>
      <c r="I754" s="795">
        <v>61791.22</v>
      </c>
      <c r="J754" s="795">
        <v>61791.22</v>
      </c>
      <c r="K754" s="795">
        <v>0</v>
      </c>
      <c r="L754" s="813">
        <v>0</v>
      </c>
    </row>
    <row r="755" spans="1:12" s="796" customFormat="1" ht="23.25" customHeight="1" x14ac:dyDescent="0.2">
      <c r="A755" s="797">
        <v>26101</v>
      </c>
      <c r="B755" s="798" t="s">
        <v>118</v>
      </c>
      <c r="C755" s="795">
        <v>0</v>
      </c>
      <c r="D755" s="795">
        <v>66453.919999999998</v>
      </c>
      <c r="E755" s="795">
        <v>0</v>
      </c>
      <c r="F755" s="795">
        <v>66453.919999999998</v>
      </c>
      <c r="G755" s="795">
        <v>66453.919999999998</v>
      </c>
      <c r="H755" s="795">
        <v>66453.919999999998</v>
      </c>
      <c r="I755" s="795">
        <v>60744.73</v>
      </c>
      <c r="J755" s="795">
        <v>60744.73</v>
      </c>
      <c r="K755" s="795">
        <v>0</v>
      </c>
      <c r="L755" s="813">
        <v>0</v>
      </c>
    </row>
    <row r="756" spans="1:12" s="796" customFormat="1" ht="23.25" customHeight="1" x14ac:dyDescent="0.2">
      <c r="A756" s="797">
        <v>26102</v>
      </c>
      <c r="B756" s="798" t="s">
        <v>119</v>
      </c>
      <c r="C756" s="795">
        <v>2000</v>
      </c>
      <c r="D756" s="795">
        <v>0</v>
      </c>
      <c r="E756" s="795">
        <v>953.51</v>
      </c>
      <c r="F756" s="795">
        <v>1046.49</v>
      </c>
      <c r="G756" s="795">
        <v>1046.49</v>
      </c>
      <c r="H756" s="795">
        <v>1046.49</v>
      </c>
      <c r="I756" s="795">
        <v>1046.49</v>
      </c>
      <c r="J756" s="795">
        <v>1046.49</v>
      </c>
      <c r="K756" s="795">
        <v>0</v>
      </c>
      <c r="L756" s="813">
        <v>0</v>
      </c>
    </row>
    <row r="757" spans="1:12" s="796" customFormat="1" ht="23.25" customHeight="1" x14ac:dyDescent="0.2">
      <c r="A757" s="797">
        <v>2700</v>
      </c>
      <c r="B757" s="798" t="s">
        <v>1540</v>
      </c>
      <c r="C757" s="795">
        <v>2641.32</v>
      </c>
      <c r="D757" s="795">
        <v>0</v>
      </c>
      <c r="E757" s="795">
        <v>0</v>
      </c>
      <c r="F757" s="795">
        <v>2641.32</v>
      </c>
      <c r="G757" s="795">
        <v>2641.32</v>
      </c>
      <c r="H757" s="795">
        <v>2641.32</v>
      </c>
      <c r="I757" s="795">
        <v>0</v>
      </c>
      <c r="J757" s="795">
        <v>0</v>
      </c>
      <c r="K757" s="795">
        <v>0</v>
      </c>
      <c r="L757" s="813">
        <v>0</v>
      </c>
    </row>
    <row r="758" spans="1:12" s="796" customFormat="1" ht="23.25" customHeight="1" x14ac:dyDescent="0.2">
      <c r="A758" s="797">
        <v>271</v>
      </c>
      <c r="B758" s="798" t="s">
        <v>250</v>
      </c>
      <c r="C758" s="795">
        <v>2641.32</v>
      </c>
      <c r="D758" s="795">
        <v>0</v>
      </c>
      <c r="E758" s="795">
        <v>0</v>
      </c>
      <c r="F758" s="795">
        <v>2641.32</v>
      </c>
      <c r="G758" s="795">
        <v>2641.32</v>
      </c>
      <c r="H758" s="795">
        <v>2641.32</v>
      </c>
      <c r="I758" s="795">
        <v>0</v>
      </c>
      <c r="J758" s="795">
        <v>0</v>
      </c>
      <c r="K758" s="795">
        <v>0</v>
      </c>
      <c r="L758" s="813">
        <v>0</v>
      </c>
    </row>
    <row r="759" spans="1:12" s="796" customFormat="1" ht="23.25" customHeight="1" x14ac:dyDescent="0.2">
      <c r="A759" s="797">
        <v>27101</v>
      </c>
      <c r="B759" s="798" t="s">
        <v>120</v>
      </c>
      <c r="C759" s="795">
        <v>2641.32</v>
      </c>
      <c r="D759" s="795">
        <v>0</v>
      </c>
      <c r="E759" s="795">
        <v>0</v>
      </c>
      <c r="F759" s="795">
        <v>2641.32</v>
      </c>
      <c r="G759" s="795">
        <v>2641.32</v>
      </c>
      <c r="H759" s="795">
        <v>2641.32</v>
      </c>
      <c r="I759" s="795">
        <v>0</v>
      </c>
      <c r="J759" s="795">
        <v>0</v>
      </c>
      <c r="K759" s="795">
        <v>0</v>
      </c>
      <c r="L759" s="813">
        <v>0</v>
      </c>
    </row>
    <row r="760" spans="1:12" s="796" customFormat="1" ht="23.25" customHeight="1" x14ac:dyDescent="0.2">
      <c r="A760" s="797">
        <v>2900</v>
      </c>
      <c r="B760" s="798" t="s">
        <v>1548</v>
      </c>
      <c r="C760" s="795">
        <v>12600</v>
      </c>
      <c r="D760" s="795">
        <v>0</v>
      </c>
      <c r="E760" s="795">
        <v>6619.25</v>
      </c>
      <c r="F760" s="795">
        <v>5980.75</v>
      </c>
      <c r="G760" s="795">
        <v>5980.75</v>
      </c>
      <c r="H760" s="795">
        <v>5980.75</v>
      </c>
      <c r="I760" s="795">
        <v>4413.59</v>
      </c>
      <c r="J760" s="795">
        <v>4413.59</v>
      </c>
      <c r="K760" s="795">
        <v>0</v>
      </c>
      <c r="L760" s="813">
        <v>0</v>
      </c>
    </row>
    <row r="761" spans="1:12" s="796" customFormat="1" ht="23.25" customHeight="1" x14ac:dyDescent="0.2">
      <c r="A761" s="797">
        <v>292</v>
      </c>
      <c r="B761" s="798" t="s">
        <v>1549</v>
      </c>
      <c r="C761" s="795">
        <v>3000</v>
      </c>
      <c r="D761" s="795">
        <v>0</v>
      </c>
      <c r="E761" s="795">
        <v>3000</v>
      </c>
      <c r="F761" s="795">
        <v>0</v>
      </c>
      <c r="G761" s="795">
        <v>0</v>
      </c>
      <c r="H761" s="795">
        <v>0</v>
      </c>
      <c r="I761" s="795">
        <v>0</v>
      </c>
      <c r="J761" s="795">
        <v>0</v>
      </c>
      <c r="K761" s="795">
        <v>0</v>
      </c>
      <c r="L761" s="813">
        <v>0</v>
      </c>
    </row>
    <row r="762" spans="1:12" s="796" customFormat="1" ht="23.25" customHeight="1" x14ac:dyDescent="0.2">
      <c r="A762" s="797">
        <v>29201</v>
      </c>
      <c r="B762" s="798" t="s">
        <v>1550</v>
      </c>
      <c r="C762" s="795">
        <v>3000</v>
      </c>
      <c r="D762" s="795">
        <v>0</v>
      </c>
      <c r="E762" s="795">
        <v>3000</v>
      </c>
      <c r="F762" s="795">
        <v>0</v>
      </c>
      <c r="G762" s="795">
        <v>0</v>
      </c>
      <c r="H762" s="795">
        <v>0</v>
      </c>
      <c r="I762" s="795">
        <v>0</v>
      </c>
      <c r="J762" s="795">
        <v>0</v>
      </c>
      <c r="K762" s="795">
        <v>0</v>
      </c>
      <c r="L762" s="813">
        <v>0</v>
      </c>
    </row>
    <row r="763" spans="1:12" s="796" customFormat="1" ht="23.25" customHeight="1" x14ac:dyDescent="0.2">
      <c r="A763" s="797">
        <v>294</v>
      </c>
      <c r="B763" s="798" t="s">
        <v>1552</v>
      </c>
      <c r="C763" s="795">
        <v>3600</v>
      </c>
      <c r="D763" s="795">
        <v>0</v>
      </c>
      <c r="E763" s="795">
        <v>3020.7</v>
      </c>
      <c r="F763" s="795">
        <v>579.30000000000018</v>
      </c>
      <c r="G763" s="795">
        <v>579.29999999999995</v>
      </c>
      <c r="H763" s="795">
        <v>579.29999999999995</v>
      </c>
      <c r="I763" s="795">
        <v>579.29999999999995</v>
      </c>
      <c r="J763" s="795">
        <v>579.29999999999995</v>
      </c>
      <c r="K763" s="795">
        <v>0</v>
      </c>
      <c r="L763" s="813">
        <v>0</v>
      </c>
    </row>
    <row r="764" spans="1:12" s="796" customFormat="1" ht="23.25" customHeight="1" x14ac:dyDescent="0.2">
      <c r="A764" s="797">
        <v>29401</v>
      </c>
      <c r="B764" s="798" t="s">
        <v>1550</v>
      </c>
      <c r="C764" s="795">
        <v>3600</v>
      </c>
      <c r="D764" s="795">
        <v>0</v>
      </c>
      <c r="E764" s="795">
        <v>3020.7</v>
      </c>
      <c r="F764" s="795">
        <v>579.30000000000018</v>
      </c>
      <c r="G764" s="795">
        <v>579.29999999999995</v>
      </c>
      <c r="H764" s="795">
        <v>579.29999999999995</v>
      </c>
      <c r="I764" s="795">
        <v>579.29999999999995</v>
      </c>
      <c r="J764" s="795">
        <v>579.29999999999995</v>
      </c>
      <c r="K764" s="795">
        <v>0</v>
      </c>
      <c r="L764" s="813">
        <v>0</v>
      </c>
    </row>
    <row r="765" spans="1:12" s="796" customFormat="1" ht="23.25" customHeight="1" x14ac:dyDescent="0.2">
      <c r="A765" s="797">
        <v>296</v>
      </c>
      <c r="B765" s="798" t="s">
        <v>1553</v>
      </c>
      <c r="C765" s="795">
        <v>6000</v>
      </c>
      <c r="D765" s="795">
        <v>0</v>
      </c>
      <c r="E765" s="795">
        <v>598.54999999999995</v>
      </c>
      <c r="F765" s="795">
        <v>5401.45</v>
      </c>
      <c r="G765" s="795">
        <v>5401.45</v>
      </c>
      <c r="H765" s="795">
        <v>5401.45</v>
      </c>
      <c r="I765" s="795">
        <v>3834.29</v>
      </c>
      <c r="J765" s="795">
        <v>3834.29</v>
      </c>
      <c r="K765" s="795">
        <v>0</v>
      </c>
      <c r="L765" s="813">
        <v>0</v>
      </c>
    </row>
    <row r="766" spans="1:12" s="796" customFormat="1" ht="23.25" customHeight="1" x14ac:dyDescent="0.2">
      <c r="A766" s="797">
        <v>29601</v>
      </c>
      <c r="B766" s="798" t="s">
        <v>1550</v>
      </c>
      <c r="C766" s="795">
        <v>6000</v>
      </c>
      <c r="D766" s="795">
        <v>0</v>
      </c>
      <c r="E766" s="795">
        <v>598.54999999999995</v>
      </c>
      <c r="F766" s="795">
        <v>5401.45</v>
      </c>
      <c r="G766" s="795">
        <v>5401.45</v>
      </c>
      <c r="H766" s="795">
        <v>5401.45</v>
      </c>
      <c r="I766" s="795">
        <v>3834.29</v>
      </c>
      <c r="J766" s="795">
        <v>3834.29</v>
      </c>
      <c r="K766" s="795">
        <v>0</v>
      </c>
      <c r="L766" s="813">
        <v>0</v>
      </c>
    </row>
    <row r="767" spans="1:12" s="789" customFormat="1" ht="23.25" customHeight="1" x14ac:dyDescent="0.2">
      <c r="A767" s="790">
        <v>3000</v>
      </c>
      <c r="B767" s="791" t="s">
        <v>163</v>
      </c>
      <c r="C767" s="792">
        <v>520192</v>
      </c>
      <c r="D767" s="792">
        <v>17387.82</v>
      </c>
      <c r="E767" s="792">
        <v>251650.76</v>
      </c>
      <c r="F767" s="792">
        <v>285929.05999999994</v>
      </c>
      <c r="G767" s="792">
        <v>285776.90000000002</v>
      </c>
      <c r="H767" s="792">
        <v>285776.90000000002</v>
      </c>
      <c r="I767" s="792">
        <v>255598.84</v>
      </c>
      <c r="J767" s="792">
        <v>255598.84</v>
      </c>
      <c r="K767" s="792">
        <v>152.15999999991618</v>
      </c>
      <c r="L767" s="812">
        <v>5.3215997002863655E-2</v>
      </c>
    </row>
    <row r="768" spans="1:12" s="796" customFormat="1" ht="23.25" customHeight="1" x14ac:dyDescent="0.2">
      <c r="A768" s="797">
        <v>3100</v>
      </c>
      <c r="B768" s="798" t="s">
        <v>1556</v>
      </c>
      <c r="C768" s="795">
        <v>139800</v>
      </c>
      <c r="D768" s="795">
        <v>0</v>
      </c>
      <c r="E768" s="795">
        <v>30246.270000000004</v>
      </c>
      <c r="F768" s="795">
        <v>109553.73</v>
      </c>
      <c r="G768" s="795">
        <v>109401.57</v>
      </c>
      <c r="H768" s="795">
        <v>109401.57</v>
      </c>
      <c r="I768" s="795">
        <v>92505.510000000009</v>
      </c>
      <c r="J768" s="795">
        <v>92505.510000000009</v>
      </c>
      <c r="K768" s="795">
        <v>152.15999999998894</v>
      </c>
      <c r="L768" s="813">
        <v>0.13889075251019653</v>
      </c>
    </row>
    <row r="769" spans="1:12" s="796" customFormat="1" ht="23.25" customHeight="1" x14ac:dyDescent="0.2">
      <c r="A769" s="797">
        <v>311</v>
      </c>
      <c r="B769" s="798" t="s">
        <v>170</v>
      </c>
      <c r="C769" s="795">
        <v>82000</v>
      </c>
      <c r="D769" s="795">
        <v>0</v>
      </c>
      <c r="E769" s="795">
        <v>6367.74</v>
      </c>
      <c r="F769" s="795">
        <v>75632.259999999995</v>
      </c>
      <c r="G769" s="795">
        <v>75480.100000000006</v>
      </c>
      <c r="H769" s="795">
        <v>75480.100000000006</v>
      </c>
      <c r="I769" s="795">
        <v>69250.600000000006</v>
      </c>
      <c r="J769" s="795">
        <v>69250.600000000006</v>
      </c>
      <c r="K769" s="795">
        <v>152.15999999998894</v>
      </c>
      <c r="L769" s="813">
        <v>0.20118399212186566</v>
      </c>
    </row>
    <row r="770" spans="1:12" s="796" customFormat="1" ht="23.25" customHeight="1" x14ac:dyDescent="0.2">
      <c r="A770" s="797">
        <v>31101</v>
      </c>
      <c r="B770" s="798" t="s">
        <v>1557</v>
      </c>
      <c r="C770" s="795">
        <v>82000</v>
      </c>
      <c r="D770" s="795">
        <v>0</v>
      </c>
      <c r="E770" s="795">
        <v>6367.74</v>
      </c>
      <c r="F770" s="795">
        <v>75632.259999999995</v>
      </c>
      <c r="G770" s="795">
        <v>75480.100000000006</v>
      </c>
      <c r="H770" s="795">
        <v>75480.100000000006</v>
      </c>
      <c r="I770" s="795">
        <v>69250.600000000006</v>
      </c>
      <c r="J770" s="795">
        <v>69250.600000000006</v>
      </c>
      <c r="K770" s="795">
        <v>152.15999999998894</v>
      </c>
      <c r="L770" s="813">
        <v>0.20118399212186566</v>
      </c>
    </row>
    <row r="771" spans="1:12" s="796" customFormat="1" ht="23.25" customHeight="1" x14ac:dyDescent="0.2">
      <c r="A771" s="797">
        <v>314</v>
      </c>
      <c r="B771" s="798" t="s">
        <v>171</v>
      </c>
      <c r="C771" s="795">
        <v>54000</v>
      </c>
      <c r="D771" s="795">
        <v>0</v>
      </c>
      <c r="E771" s="795">
        <v>22154.81</v>
      </c>
      <c r="F771" s="795">
        <v>31845.19</v>
      </c>
      <c r="G771" s="795">
        <v>31845.19</v>
      </c>
      <c r="H771" s="795">
        <v>31845.19</v>
      </c>
      <c r="I771" s="795">
        <v>21178.63</v>
      </c>
      <c r="J771" s="795">
        <v>21178.63</v>
      </c>
      <c r="K771" s="795">
        <v>0</v>
      </c>
      <c r="L771" s="813">
        <v>0</v>
      </c>
    </row>
    <row r="772" spans="1:12" s="796" customFormat="1" ht="23.25" customHeight="1" x14ac:dyDescent="0.2">
      <c r="A772" s="797">
        <v>31401</v>
      </c>
      <c r="B772" s="798" t="s">
        <v>1558</v>
      </c>
      <c r="C772" s="795">
        <v>54000</v>
      </c>
      <c r="D772" s="795">
        <v>0</v>
      </c>
      <c r="E772" s="795">
        <v>22154.81</v>
      </c>
      <c r="F772" s="795">
        <v>31845.19</v>
      </c>
      <c r="G772" s="795">
        <v>31845.19</v>
      </c>
      <c r="H772" s="795">
        <v>31845.19</v>
      </c>
      <c r="I772" s="795">
        <v>21178.63</v>
      </c>
      <c r="J772" s="795">
        <v>21178.63</v>
      </c>
      <c r="K772" s="795">
        <v>0</v>
      </c>
      <c r="L772" s="813">
        <v>0</v>
      </c>
    </row>
    <row r="773" spans="1:12" s="796" customFormat="1" ht="23.25" customHeight="1" x14ac:dyDescent="0.2">
      <c r="A773" s="797">
        <v>318</v>
      </c>
      <c r="B773" s="798" t="s">
        <v>173</v>
      </c>
      <c r="C773" s="795">
        <v>3800</v>
      </c>
      <c r="D773" s="795">
        <v>0</v>
      </c>
      <c r="E773" s="795">
        <v>1723.72</v>
      </c>
      <c r="F773" s="795">
        <v>2076.2799999999997</v>
      </c>
      <c r="G773" s="795">
        <v>2076.2800000000002</v>
      </c>
      <c r="H773" s="795">
        <v>2076.2800000000002</v>
      </c>
      <c r="I773" s="795">
        <v>2076.2800000000002</v>
      </c>
      <c r="J773" s="795">
        <v>2076.2800000000002</v>
      </c>
      <c r="K773" s="795">
        <v>0</v>
      </c>
      <c r="L773" s="813">
        <v>0</v>
      </c>
    </row>
    <row r="774" spans="1:12" s="796" customFormat="1" ht="23.25" customHeight="1" x14ac:dyDescent="0.2">
      <c r="A774" s="797">
        <v>31811</v>
      </c>
      <c r="B774" s="798" t="s">
        <v>122</v>
      </c>
      <c r="C774" s="795">
        <v>3800</v>
      </c>
      <c r="D774" s="795">
        <v>0</v>
      </c>
      <c r="E774" s="795">
        <v>1723.72</v>
      </c>
      <c r="F774" s="795">
        <v>2076.2799999999997</v>
      </c>
      <c r="G774" s="795">
        <v>2076.2800000000002</v>
      </c>
      <c r="H774" s="795">
        <v>2076.2800000000002</v>
      </c>
      <c r="I774" s="795">
        <v>2076.2800000000002</v>
      </c>
      <c r="J774" s="795">
        <v>2076.2800000000002</v>
      </c>
      <c r="K774" s="795">
        <v>0</v>
      </c>
      <c r="L774" s="813">
        <v>0</v>
      </c>
    </row>
    <row r="775" spans="1:12" s="796" customFormat="1" ht="23.25" customHeight="1" x14ac:dyDescent="0.2">
      <c r="A775" s="797">
        <v>3200</v>
      </c>
      <c r="B775" s="798" t="s">
        <v>1562</v>
      </c>
      <c r="C775" s="795">
        <v>18792</v>
      </c>
      <c r="D775" s="795">
        <v>3132</v>
      </c>
      <c r="E775" s="795">
        <v>0</v>
      </c>
      <c r="F775" s="795">
        <v>21924</v>
      </c>
      <c r="G775" s="795">
        <v>21924</v>
      </c>
      <c r="H775" s="795">
        <v>21924</v>
      </c>
      <c r="I775" s="795">
        <v>10962</v>
      </c>
      <c r="J775" s="795">
        <v>10962</v>
      </c>
      <c r="K775" s="795">
        <v>0</v>
      </c>
      <c r="L775" s="813">
        <v>0</v>
      </c>
    </row>
    <row r="776" spans="1:12" s="796" customFormat="1" ht="23.25" customHeight="1" x14ac:dyDescent="0.2">
      <c r="A776" s="797">
        <v>323</v>
      </c>
      <c r="B776" s="798" t="s">
        <v>1563</v>
      </c>
      <c r="C776" s="795">
        <v>18792</v>
      </c>
      <c r="D776" s="795">
        <v>3132</v>
      </c>
      <c r="E776" s="795">
        <v>0</v>
      </c>
      <c r="F776" s="795">
        <v>21924</v>
      </c>
      <c r="G776" s="795">
        <v>21924</v>
      </c>
      <c r="H776" s="795">
        <v>21924</v>
      </c>
      <c r="I776" s="795">
        <v>10962</v>
      </c>
      <c r="J776" s="795">
        <v>10962</v>
      </c>
      <c r="K776" s="795">
        <v>0</v>
      </c>
      <c r="L776" s="813">
        <v>0</v>
      </c>
    </row>
    <row r="777" spans="1:12" s="796" customFormat="1" ht="23.25" customHeight="1" x14ac:dyDescent="0.2">
      <c r="A777" s="797">
        <v>32301</v>
      </c>
      <c r="B777" s="798" t="s">
        <v>1564</v>
      </c>
      <c r="C777" s="795">
        <v>18792</v>
      </c>
      <c r="D777" s="795">
        <v>3132</v>
      </c>
      <c r="E777" s="795">
        <v>0</v>
      </c>
      <c r="F777" s="795">
        <v>21924</v>
      </c>
      <c r="G777" s="795">
        <v>21924</v>
      </c>
      <c r="H777" s="795">
        <v>21924</v>
      </c>
      <c r="I777" s="795">
        <v>10962</v>
      </c>
      <c r="J777" s="795">
        <v>10962</v>
      </c>
      <c r="K777" s="795">
        <v>0</v>
      </c>
      <c r="L777" s="813">
        <v>0</v>
      </c>
    </row>
    <row r="778" spans="1:12" s="796" customFormat="1" ht="23.25" customHeight="1" x14ac:dyDescent="0.2">
      <c r="A778" s="797">
        <v>3300</v>
      </c>
      <c r="B778" s="798" t="s">
        <v>1569</v>
      </c>
      <c r="C778" s="795">
        <v>225200</v>
      </c>
      <c r="D778" s="795">
        <v>0</v>
      </c>
      <c r="E778" s="795">
        <v>130718.19</v>
      </c>
      <c r="F778" s="795">
        <v>94481.81</v>
      </c>
      <c r="G778" s="795">
        <v>94481.81</v>
      </c>
      <c r="H778" s="795">
        <v>94481.81</v>
      </c>
      <c r="I778" s="795">
        <v>94481.81</v>
      </c>
      <c r="J778" s="795">
        <v>94481.81</v>
      </c>
      <c r="K778" s="795">
        <v>0</v>
      </c>
      <c r="L778" s="813">
        <v>0</v>
      </c>
    </row>
    <row r="779" spans="1:12" s="796" customFormat="1" ht="23.25" customHeight="1" x14ac:dyDescent="0.2">
      <c r="A779" s="797">
        <v>334</v>
      </c>
      <c r="B779" s="798" t="s">
        <v>176</v>
      </c>
      <c r="C779" s="795">
        <v>5200</v>
      </c>
      <c r="D779" s="795">
        <v>0</v>
      </c>
      <c r="E779" s="795">
        <v>5200</v>
      </c>
      <c r="F779" s="795">
        <v>0</v>
      </c>
      <c r="G779" s="795">
        <v>0</v>
      </c>
      <c r="H779" s="795">
        <v>0</v>
      </c>
      <c r="I779" s="795">
        <v>0</v>
      </c>
      <c r="J779" s="795">
        <v>0</v>
      </c>
      <c r="K779" s="795">
        <v>0</v>
      </c>
      <c r="L779" s="813">
        <v>0</v>
      </c>
    </row>
    <row r="780" spans="1:12" s="796" customFormat="1" ht="23.25" customHeight="1" x14ac:dyDescent="0.2">
      <c r="A780" s="797">
        <v>33401</v>
      </c>
      <c r="B780" s="798" t="s">
        <v>1576</v>
      </c>
      <c r="C780" s="795">
        <v>5200</v>
      </c>
      <c r="D780" s="795">
        <v>0</v>
      </c>
      <c r="E780" s="795">
        <v>5200</v>
      </c>
      <c r="F780" s="795">
        <v>0</v>
      </c>
      <c r="G780" s="795">
        <v>0</v>
      </c>
      <c r="H780" s="795">
        <v>0</v>
      </c>
      <c r="I780" s="795">
        <v>0</v>
      </c>
      <c r="J780" s="795">
        <v>0</v>
      </c>
      <c r="K780" s="795">
        <v>0</v>
      </c>
      <c r="L780" s="813">
        <v>0</v>
      </c>
    </row>
    <row r="781" spans="1:12" s="796" customFormat="1" ht="23.25" customHeight="1" x14ac:dyDescent="0.2">
      <c r="A781" s="797">
        <v>336</v>
      </c>
      <c r="B781" s="798" t="s">
        <v>1577</v>
      </c>
      <c r="C781" s="795">
        <v>220000</v>
      </c>
      <c r="D781" s="795">
        <v>0</v>
      </c>
      <c r="E781" s="795">
        <v>125518.19</v>
      </c>
      <c r="F781" s="795">
        <v>94481.81</v>
      </c>
      <c r="G781" s="795">
        <v>94481.81</v>
      </c>
      <c r="H781" s="795">
        <v>94481.81</v>
      </c>
      <c r="I781" s="795">
        <v>94481.81</v>
      </c>
      <c r="J781" s="795">
        <v>94481.81</v>
      </c>
      <c r="K781" s="795">
        <v>0</v>
      </c>
      <c r="L781" s="813">
        <v>0</v>
      </c>
    </row>
    <row r="782" spans="1:12" s="796" customFormat="1" ht="23.25" customHeight="1" x14ac:dyDescent="0.2">
      <c r="A782" s="797">
        <v>33603</v>
      </c>
      <c r="B782" s="798" t="s">
        <v>1578</v>
      </c>
      <c r="C782" s="795">
        <v>20000</v>
      </c>
      <c r="D782" s="795">
        <v>0</v>
      </c>
      <c r="E782" s="795">
        <v>20000</v>
      </c>
      <c r="F782" s="795">
        <v>0</v>
      </c>
      <c r="G782" s="795">
        <v>0</v>
      </c>
      <c r="H782" s="795">
        <v>0</v>
      </c>
      <c r="I782" s="795">
        <v>0</v>
      </c>
      <c r="J782" s="795">
        <v>0</v>
      </c>
      <c r="K782" s="795">
        <v>0</v>
      </c>
      <c r="L782" s="813">
        <v>0</v>
      </c>
    </row>
    <row r="783" spans="1:12" s="796" customFormat="1" ht="23.25" customHeight="1" x14ac:dyDescent="0.2">
      <c r="A783" s="797">
        <v>33604</v>
      </c>
      <c r="B783" s="798" t="s">
        <v>1579</v>
      </c>
      <c r="C783" s="795">
        <v>200000</v>
      </c>
      <c r="D783" s="795">
        <v>0</v>
      </c>
      <c r="E783" s="795">
        <v>105518.19</v>
      </c>
      <c r="F783" s="795">
        <v>94481.81</v>
      </c>
      <c r="G783" s="795">
        <v>94481.81</v>
      </c>
      <c r="H783" s="795">
        <v>94481.81</v>
      </c>
      <c r="I783" s="795">
        <v>94481.81</v>
      </c>
      <c r="J783" s="795">
        <v>94481.81</v>
      </c>
      <c r="K783" s="795">
        <v>0</v>
      </c>
      <c r="L783" s="813">
        <v>0</v>
      </c>
    </row>
    <row r="784" spans="1:12" s="796" customFormat="1" ht="23.25" customHeight="1" x14ac:dyDescent="0.2">
      <c r="A784" s="797">
        <v>3400</v>
      </c>
      <c r="B784" s="798" t="s">
        <v>1582</v>
      </c>
      <c r="C784" s="795">
        <v>3000</v>
      </c>
      <c r="D784" s="795">
        <v>0</v>
      </c>
      <c r="E784" s="795">
        <v>2510</v>
      </c>
      <c r="F784" s="795">
        <v>490</v>
      </c>
      <c r="G784" s="795">
        <v>490</v>
      </c>
      <c r="H784" s="795">
        <v>490</v>
      </c>
      <c r="I784" s="795">
        <v>490</v>
      </c>
      <c r="J784" s="795">
        <v>490</v>
      </c>
      <c r="K784" s="795">
        <v>0</v>
      </c>
      <c r="L784" s="813">
        <v>0</v>
      </c>
    </row>
    <row r="785" spans="1:12" s="796" customFormat="1" ht="23.25" customHeight="1" x14ac:dyDescent="0.2">
      <c r="A785" s="797">
        <v>347</v>
      </c>
      <c r="B785" s="798" t="s">
        <v>179</v>
      </c>
      <c r="C785" s="795">
        <v>3000</v>
      </c>
      <c r="D785" s="795">
        <v>0</v>
      </c>
      <c r="E785" s="795">
        <v>2510</v>
      </c>
      <c r="F785" s="795">
        <v>490</v>
      </c>
      <c r="G785" s="795">
        <v>490</v>
      </c>
      <c r="H785" s="795">
        <v>490</v>
      </c>
      <c r="I785" s="795">
        <v>490</v>
      </c>
      <c r="J785" s="795">
        <v>490</v>
      </c>
      <c r="K785" s="795">
        <v>0</v>
      </c>
      <c r="L785" s="813">
        <v>0</v>
      </c>
    </row>
    <row r="786" spans="1:12" s="796" customFormat="1" ht="23.25" customHeight="1" x14ac:dyDescent="0.2">
      <c r="A786" s="797">
        <v>34701</v>
      </c>
      <c r="B786" s="798" t="s">
        <v>113</v>
      </c>
      <c r="C786" s="795">
        <v>3000</v>
      </c>
      <c r="D786" s="795">
        <v>0</v>
      </c>
      <c r="E786" s="795">
        <v>2510</v>
      </c>
      <c r="F786" s="795">
        <v>490</v>
      </c>
      <c r="G786" s="795">
        <v>490</v>
      </c>
      <c r="H786" s="795">
        <v>490</v>
      </c>
      <c r="I786" s="795">
        <v>490</v>
      </c>
      <c r="J786" s="795">
        <v>490</v>
      </c>
      <c r="K786" s="795">
        <v>0</v>
      </c>
      <c r="L786" s="813">
        <v>0</v>
      </c>
    </row>
    <row r="787" spans="1:12" s="796" customFormat="1" ht="23.25" customHeight="1" x14ac:dyDescent="0.2">
      <c r="A787" s="797">
        <v>3500</v>
      </c>
      <c r="B787" s="798" t="s">
        <v>1585</v>
      </c>
      <c r="C787" s="795">
        <v>20600</v>
      </c>
      <c r="D787" s="795">
        <v>14255.82</v>
      </c>
      <c r="E787" s="795">
        <v>12616.3</v>
      </c>
      <c r="F787" s="795">
        <v>22239.52</v>
      </c>
      <c r="G787" s="795">
        <v>22239.52</v>
      </c>
      <c r="H787" s="795">
        <v>22239.52</v>
      </c>
      <c r="I787" s="795">
        <v>19919.52</v>
      </c>
      <c r="J787" s="795">
        <v>19919.52</v>
      </c>
      <c r="K787" s="795">
        <v>0</v>
      </c>
      <c r="L787" s="813">
        <v>0</v>
      </c>
    </row>
    <row r="788" spans="1:12" s="796" customFormat="1" ht="23.25" customHeight="1" x14ac:dyDescent="0.2">
      <c r="A788" s="797">
        <v>351</v>
      </c>
      <c r="B788" s="798" t="s">
        <v>1586</v>
      </c>
      <c r="C788" s="795">
        <v>10800</v>
      </c>
      <c r="D788" s="795">
        <v>0</v>
      </c>
      <c r="E788" s="795">
        <v>10800</v>
      </c>
      <c r="F788" s="795">
        <v>0</v>
      </c>
      <c r="G788" s="795">
        <v>0</v>
      </c>
      <c r="H788" s="795">
        <v>0</v>
      </c>
      <c r="I788" s="795">
        <v>0</v>
      </c>
      <c r="J788" s="795">
        <v>0</v>
      </c>
      <c r="K788" s="795">
        <v>0</v>
      </c>
      <c r="L788" s="813">
        <v>0</v>
      </c>
    </row>
    <row r="789" spans="1:12" s="796" customFormat="1" ht="23.25" customHeight="1" x14ac:dyDescent="0.2">
      <c r="A789" s="797">
        <v>35101</v>
      </c>
      <c r="B789" s="798" t="s">
        <v>1587</v>
      </c>
      <c r="C789" s="795">
        <v>10800</v>
      </c>
      <c r="D789" s="795">
        <v>0</v>
      </c>
      <c r="E789" s="795">
        <v>10800</v>
      </c>
      <c r="F789" s="795">
        <v>0</v>
      </c>
      <c r="G789" s="795">
        <v>0</v>
      </c>
      <c r="H789" s="795">
        <v>0</v>
      </c>
      <c r="I789" s="795">
        <v>0</v>
      </c>
      <c r="J789" s="795">
        <v>0</v>
      </c>
      <c r="K789" s="795">
        <v>0</v>
      </c>
      <c r="L789" s="813">
        <v>0</v>
      </c>
    </row>
    <row r="790" spans="1:12" s="796" customFormat="1" ht="23.25" customHeight="1" x14ac:dyDescent="0.2">
      <c r="A790" s="797">
        <v>352</v>
      </c>
      <c r="B790" s="798" t="s">
        <v>1590</v>
      </c>
      <c r="C790" s="795">
        <v>3600</v>
      </c>
      <c r="D790" s="795">
        <v>0</v>
      </c>
      <c r="E790" s="795">
        <v>1816.3</v>
      </c>
      <c r="F790" s="795">
        <v>1783.7</v>
      </c>
      <c r="G790" s="795">
        <v>1783.7</v>
      </c>
      <c r="H790" s="795">
        <v>1783.7</v>
      </c>
      <c r="I790" s="795">
        <v>1783.7</v>
      </c>
      <c r="J790" s="795">
        <v>1783.7</v>
      </c>
      <c r="K790" s="795">
        <v>0</v>
      </c>
      <c r="L790" s="813">
        <v>0</v>
      </c>
    </row>
    <row r="791" spans="1:12" s="796" customFormat="1" ht="23.25" customHeight="1" x14ac:dyDescent="0.2">
      <c r="A791" s="797">
        <v>35201</v>
      </c>
      <c r="B791" s="798" t="s">
        <v>1587</v>
      </c>
      <c r="C791" s="795">
        <v>3600</v>
      </c>
      <c r="D791" s="795">
        <v>0</v>
      </c>
      <c r="E791" s="795">
        <v>1816.3</v>
      </c>
      <c r="F791" s="795">
        <v>1783.7</v>
      </c>
      <c r="G791" s="795">
        <v>1783.7</v>
      </c>
      <c r="H791" s="795">
        <v>1783.7</v>
      </c>
      <c r="I791" s="795">
        <v>1783.7</v>
      </c>
      <c r="J791" s="795">
        <v>1783.7</v>
      </c>
      <c r="K791" s="795">
        <v>0</v>
      </c>
      <c r="L791" s="813">
        <v>0</v>
      </c>
    </row>
    <row r="792" spans="1:12" s="796" customFormat="1" ht="23.25" customHeight="1" x14ac:dyDescent="0.2">
      <c r="A792" s="797">
        <v>355</v>
      </c>
      <c r="B792" s="798" t="s">
        <v>1592</v>
      </c>
      <c r="C792" s="795">
        <v>5000</v>
      </c>
      <c r="D792" s="795">
        <v>13135.82</v>
      </c>
      <c r="E792" s="795">
        <v>0</v>
      </c>
      <c r="F792" s="795">
        <v>18135.82</v>
      </c>
      <c r="G792" s="795">
        <v>18135.82</v>
      </c>
      <c r="H792" s="795">
        <v>18135.82</v>
      </c>
      <c r="I792" s="795">
        <v>18135.82</v>
      </c>
      <c r="J792" s="795">
        <v>18135.82</v>
      </c>
      <c r="K792" s="795">
        <v>0</v>
      </c>
      <c r="L792" s="813">
        <v>0</v>
      </c>
    </row>
    <row r="793" spans="1:12" s="796" customFormat="1" ht="23.25" customHeight="1" x14ac:dyDescent="0.2">
      <c r="A793" s="797">
        <v>35501</v>
      </c>
      <c r="B793" s="798" t="s">
        <v>1587</v>
      </c>
      <c r="C793" s="795">
        <v>5000</v>
      </c>
      <c r="D793" s="795">
        <v>13135.82</v>
      </c>
      <c r="E793" s="795">
        <v>0</v>
      </c>
      <c r="F793" s="795">
        <v>18135.82</v>
      </c>
      <c r="G793" s="795">
        <v>18135.82</v>
      </c>
      <c r="H793" s="795">
        <v>18135.82</v>
      </c>
      <c r="I793" s="795">
        <v>18135.82</v>
      </c>
      <c r="J793" s="795">
        <v>18135.82</v>
      </c>
      <c r="K793" s="795">
        <v>0</v>
      </c>
      <c r="L793" s="813">
        <v>0</v>
      </c>
    </row>
    <row r="794" spans="1:12" s="796" customFormat="1" ht="23.25" customHeight="1" x14ac:dyDescent="0.2">
      <c r="A794" s="797">
        <v>359</v>
      </c>
      <c r="B794" s="798" t="s">
        <v>1596</v>
      </c>
      <c r="C794" s="795">
        <v>1200</v>
      </c>
      <c r="D794" s="795">
        <v>1120</v>
      </c>
      <c r="E794" s="795">
        <v>0</v>
      </c>
      <c r="F794" s="795">
        <v>2320</v>
      </c>
      <c r="G794" s="795">
        <v>2320</v>
      </c>
      <c r="H794" s="795">
        <v>2320</v>
      </c>
      <c r="I794" s="795">
        <v>0</v>
      </c>
      <c r="J794" s="795">
        <v>0</v>
      </c>
      <c r="K794" s="795">
        <v>0</v>
      </c>
      <c r="L794" s="813">
        <v>0</v>
      </c>
    </row>
    <row r="795" spans="1:12" s="796" customFormat="1" ht="23.25" customHeight="1" x14ac:dyDescent="0.2">
      <c r="A795" s="797">
        <v>35901</v>
      </c>
      <c r="B795" s="798" t="s">
        <v>1597</v>
      </c>
      <c r="C795" s="795">
        <v>1200</v>
      </c>
      <c r="D795" s="795">
        <v>1120</v>
      </c>
      <c r="E795" s="795">
        <v>0</v>
      </c>
      <c r="F795" s="795">
        <v>2320</v>
      </c>
      <c r="G795" s="795">
        <v>2320</v>
      </c>
      <c r="H795" s="795">
        <v>2320</v>
      </c>
      <c r="I795" s="795">
        <v>0</v>
      </c>
      <c r="J795" s="795">
        <v>0</v>
      </c>
      <c r="K795" s="795">
        <v>0</v>
      </c>
      <c r="L795" s="813">
        <v>0</v>
      </c>
    </row>
    <row r="796" spans="1:12" s="796" customFormat="1" ht="23.25" customHeight="1" x14ac:dyDescent="0.2">
      <c r="A796" s="797">
        <v>3700</v>
      </c>
      <c r="B796" s="798" t="s">
        <v>1607</v>
      </c>
      <c r="C796" s="795">
        <v>104800</v>
      </c>
      <c r="D796" s="795">
        <v>0</v>
      </c>
      <c r="E796" s="795">
        <v>67560</v>
      </c>
      <c r="F796" s="795">
        <v>37240</v>
      </c>
      <c r="G796" s="795">
        <v>37240</v>
      </c>
      <c r="H796" s="795">
        <v>37240</v>
      </c>
      <c r="I796" s="795">
        <v>37240</v>
      </c>
      <c r="J796" s="795">
        <v>37240</v>
      </c>
      <c r="K796" s="795">
        <v>0</v>
      </c>
      <c r="L796" s="813">
        <v>0</v>
      </c>
    </row>
    <row r="797" spans="1:12" s="796" customFormat="1" ht="23.25" customHeight="1" x14ac:dyDescent="0.2">
      <c r="A797" s="797">
        <v>371</v>
      </c>
      <c r="B797" s="798" t="s">
        <v>252</v>
      </c>
      <c r="C797" s="795">
        <v>15000</v>
      </c>
      <c r="D797" s="795">
        <v>0</v>
      </c>
      <c r="E797" s="795">
        <v>15000</v>
      </c>
      <c r="F797" s="795">
        <v>0</v>
      </c>
      <c r="G797" s="795">
        <v>0</v>
      </c>
      <c r="H797" s="795">
        <v>0</v>
      </c>
      <c r="I797" s="795">
        <v>0</v>
      </c>
      <c r="J797" s="795">
        <v>0</v>
      </c>
      <c r="K797" s="795">
        <v>0</v>
      </c>
      <c r="L797" s="813">
        <v>0</v>
      </c>
    </row>
    <row r="798" spans="1:12" s="796" customFormat="1" ht="23.25" customHeight="1" x14ac:dyDescent="0.2">
      <c r="A798" s="797">
        <v>37101</v>
      </c>
      <c r="B798" s="798" t="s">
        <v>1608</v>
      </c>
      <c r="C798" s="795">
        <v>15000</v>
      </c>
      <c r="D798" s="795">
        <v>0</v>
      </c>
      <c r="E798" s="795">
        <v>15000</v>
      </c>
      <c r="F798" s="795">
        <v>0</v>
      </c>
      <c r="G798" s="795">
        <v>0</v>
      </c>
      <c r="H798" s="795">
        <v>0</v>
      </c>
      <c r="I798" s="795">
        <v>0</v>
      </c>
      <c r="J798" s="795">
        <v>0</v>
      </c>
      <c r="K798" s="795">
        <v>0</v>
      </c>
      <c r="L798" s="813">
        <v>0</v>
      </c>
    </row>
    <row r="799" spans="1:12" s="796" customFormat="1" ht="23.25" customHeight="1" x14ac:dyDescent="0.2">
      <c r="A799" s="797">
        <v>375</v>
      </c>
      <c r="B799" s="798" t="s">
        <v>1610</v>
      </c>
      <c r="C799" s="795">
        <v>89800</v>
      </c>
      <c r="D799" s="795">
        <v>0</v>
      </c>
      <c r="E799" s="795">
        <v>52560</v>
      </c>
      <c r="F799" s="795">
        <v>37240</v>
      </c>
      <c r="G799" s="795">
        <v>37240</v>
      </c>
      <c r="H799" s="795">
        <v>37240</v>
      </c>
      <c r="I799" s="795">
        <v>37240</v>
      </c>
      <c r="J799" s="795">
        <v>37240</v>
      </c>
      <c r="K799" s="795">
        <v>0</v>
      </c>
      <c r="L799" s="813">
        <v>0</v>
      </c>
    </row>
    <row r="800" spans="1:12" s="796" customFormat="1" ht="23.25" customHeight="1" x14ac:dyDescent="0.2">
      <c r="A800" s="797">
        <v>37501</v>
      </c>
      <c r="B800" s="798" t="s">
        <v>1611</v>
      </c>
      <c r="C800" s="795">
        <v>46300</v>
      </c>
      <c r="D800" s="795">
        <v>0</v>
      </c>
      <c r="E800" s="795">
        <v>39130</v>
      </c>
      <c r="F800" s="795">
        <v>7170</v>
      </c>
      <c r="G800" s="795">
        <v>7170</v>
      </c>
      <c r="H800" s="795">
        <v>7170</v>
      </c>
      <c r="I800" s="795">
        <v>7170</v>
      </c>
      <c r="J800" s="795">
        <v>7170</v>
      </c>
      <c r="K800" s="795">
        <v>0</v>
      </c>
      <c r="L800" s="813">
        <v>0</v>
      </c>
    </row>
    <row r="801" spans="1:12" s="796" customFormat="1" ht="23.25" customHeight="1" x14ac:dyDescent="0.2">
      <c r="A801" s="797">
        <v>37502</v>
      </c>
      <c r="B801" s="798" t="s">
        <v>254</v>
      </c>
      <c r="C801" s="795">
        <v>43500</v>
      </c>
      <c r="D801" s="795">
        <v>0</v>
      </c>
      <c r="E801" s="795">
        <v>13430</v>
      </c>
      <c r="F801" s="795">
        <v>30070</v>
      </c>
      <c r="G801" s="795">
        <v>30070</v>
      </c>
      <c r="H801" s="795">
        <v>30070</v>
      </c>
      <c r="I801" s="795">
        <v>30070</v>
      </c>
      <c r="J801" s="795">
        <v>30070</v>
      </c>
      <c r="K801" s="795">
        <v>0</v>
      </c>
      <c r="L801" s="813">
        <v>0</v>
      </c>
    </row>
    <row r="802" spans="1:12" s="796" customFormat="1" ht="23.25" customHeight="1" x14ac:dyDescent="0.2">
      <c r="A802" s="797">
        <v>3800</v>
      </c>
      <c r="B802" s="798" t="s">
        <v>1613</v>
      </c>
      <c r="C802" s="795">
        <v>8000</v>
      </c>
      <c r="D802" s="795">
        <v>0</v>
      </c>
      <c r="E802" s="795">
        <v>8000</v>
      </c>
      <c r="F802" s="795">
        <v>0</v>
      </c>
      <c r="G802" s="795">
        <v>0</v>
      </c>
      <c r="H802" s="795">
        <v>0</v>
      </c>
      <c r="I802" s="795">
        <v>0</v>
      </c>
      <c r="J802" s="795">
        <v>0</v>
      </c>
      <c r="K802" s="795">
        <v>0</v>
      </c>
      <c r="L802" s="813">
        <v>0</v>
      </c>
    </row>
    <row r="803" spans="1:12" s="796" customFormat="1" ht="23.25" customHeight="1" x14ac:dyDescent="0.2">
      <c r="A803" s="797">
        <v>381</v>
      </c>
      <c r="B803" s="798" t="s">
        <v>298</v>
      </c>
      <c r="C803" s="795">
        <v>8000</v>
      </c>
      <c r="D803" s="795">
        <v>0</v>
      </c>
      <c r="E803" s="795">
        <v>8000</v>
      </c>
      <c r="F803" s="795">
        <v>0</v>
      </c>
      <c r="G803" s="795">
        <v>0</v>
      </c>
      <c r="H803" s="795">
        <v>0</v>
      </c>
      <c r="I803" s="795">
        <v>0</v>
      </c>
      <c r="J803" s="795">
        <v>0</v>
      </c>
      <c r="K803" s="795">
        <v>0</v>
      </c>
      <c r="L803" s="813">
        <v>0</v>
      </c>
    </row>
    <row r="804" spans="1:12" s="796" customFormat="1" ht="23.25" customHeight="1" x14ac:dyDescent="0.2">
      <c r="A804" s="797">
        <v>38101</v>
      </c>
      <c r="B804" s="798" t="s">
        <v>299</v>
      </c>
      <c r="C804" s="795">
        <v>8000</v>
      </c>
      <c r="D804" s="795">
        <v>0</v>
      </c>
      <c r="E804" s="795">
        <v>8000</v>
      </c>
      <c r="F804" s="795">
        <v>0</v>
      </c>
      <c r="G804" s="795">
        <v>0</v>
      </c>
      <c r="H804" s="795">
        <v>0</v>
      </c>
      <c r="I804" s="795">
        <v>0</v>
      </c>
      <c r="J804" s="795">
        <v>0</v>
      </c>
      <c r="K804" s="795">
        <v>0</v>
      </c>
      <c r="L804" s="813">
        <v>0</v>
      </c>
    </row>
    <row r="805" spans="1:12" s="789" customFormat="1" ht="23.25" customHeight="1" x14ac:dyDescent="0.2">
      <c r="A805" s="790">
        <v>5000</v>
      </c>
      <c r="B805" s="791" t="s">
        <v>244</v>
      </c>
      <c r="C805" s="792">
        <v>53000</v>
      </c>
      <c r="D805" s="792">
        <v>400</v>
      </c>
      <c r="E805" s="792">
        <v>30987.190000000002</v>
      </c>
      <c r="F805" s="792">
        <v>22412.809999999998</v>
      </c>
      <c r="G805" s="792">
        <v>22412.809999999998</v>
      </c>
      <c r="H805" s="792">
        <v>22412.809999999998</v>
      </c>
      <c r="I805" s="792">
        <v>22412.809999999998</v>
      </c>
      <c r="J805" s="792">
        <v>22412.809999999998</v>
      </c>
      <c r="K805" s="792">
        <v>0</v>
      </c>
      <c r="L805" s="812">
        <v>0</v>
      </c>
    </row>
    <row r="806" spans="1:12" s="796" customFormat="1" ht="23.25" customHeight="1" x14ac:dyDescent="0.2">
      <c r="A806" s="797">
        <v>5100</v>
      </c>
      <c r="B806" s="798" t="s">
        <v>64</v>
      </c>
      <c r="C806" s="795">
        <v>46500</v>
      </c>
      <c r="D806" s="795">
        <v>0</v>
      </c>
      <c r="E806" s="795">
        <v>30987.190000000002</v>
      </c>
      <c r="F806" s="795">
        <v>15512.81</v>
      </c>
      <c r="G806" s="795">
        <v>15512.81</v>
      </c>
      <c r="H806" s="795">
        <v>15512.81</v>
      </c>
      <c r="I806" s="795">
        <v>15512.81</v>
      </c>
      <c r="J806" s="795">
        <v>15512.81</v>
      </c>
      <c r="K806" s="795">
        <v>0</v>
      </c>
      <c r="L806" s="813">
        <v>0</v>
      </c>
    </row>
    <row r="807" spans="1:12" s="796" customFormat="1" ht="23.25" customHeight="1" x14ac:dyDescent="0.2">
      <c r="A807" s="797">
        <v>511</v>
      </c>
      <c r="B807" s="798" t="s">
        <v>257</v>
      </c>
      <c r="C807" s="795">
        <v>15500</v>
      </c>
      <c r="D807" s="795">
        <v>0</v>
      </c>
      <c r="E807" s="795">
        <v>15500</v>
      </c>
      <c r="F807" s="795">
        <v>0</v>
      </c>
      <c r="G807" s="795">
        <v>0</v>
      </c>
      <c r="H807" s="795">
        <v>0</v>
      </c>
      <c r="I807" s="795">
        <v>0</v>
      </c>
      <c r="J807" s="795">
        <v>0</v>
      </c>
      <c r="K807" s="795">
        <v>0</v>
      </c>
      <c r="L807" s="813">
        <v>0</v>
      </c>
    </row>
    <row r="808" spans="1:12" s="796" customFormat="1" ht="23.25" customHeight="1" x14ac:dyDescent="0.2">
      <c r="A808" s="797">
        <v>51101</v>
      </c>
      <c r="B808" s="798" t="s">
        <v>300</v>
      </c>
      <c r="C808" s="795">
        <v>15500</v>
      </c>
      <c r="D808" s="795">
        <v>0</v>
      </c>
      <c r="E808" s="795">
        <v>15500</v>
      </c>
      <c r="F808" s="795">
        <v>0</v>
      </c>
      <c r="G808" s="795">
        <v>0</v>
      </c>
      <c r="H808" s="795">
        <v>0</v>
      </c>
      <c r="I808" s="795">
        <v>0</v>
      </c>
      <c r="J808" s="795">
        <v>0</v>
      </c>
      <c r="K808" s="795">
        <v>0</v>
      </c>
      <c r="L808" s="813">
        <v>0</v>
      </c>
    </row>
    <row r="809" spans="1:12" s="796" customFormat="1" ht="23.25" customHeight="1" x14ac:dyDescent="0.2">
      <c r="A809" s="797">
        <v>515</v>
      </c>
      <c r="B809" s="798" t="s">
        <v>1634</v>
      </c>
      <c r="C809" s="795">
        <v>31000</v>
      </c>
      <c r="D809" s="795">
        <v>0</v>
      </c>
      <c r="E809" s="795">
        <v>15487.19</v>
      </c>
      <c r="F809" s="795">
        <v>15512.81</v>
      </c>
      <c r="G809" s="795">
        <v>15512.81</v>
      </c>
      <c r="H809" s="795">
        <v>15512.81</v>
      </c>
      <c r="I809" s="795">
        <v>15512.81</v>
      </c>
      <c r="J809" s="795">
        <v>15512.81</v>
      </c>
      <c r="K809" s="795">
        <v>0</v>
      </c>
      <c r="L809" s="813">
        <v>0</v>
      </c>
    </row>
    <row r="810" spans="1:12" s="796" customFormat="1" ht="23.25" customHeight="1" x14ac:dyDescent="0.2">
      <c r="A810" s="797">
        <v>51501</v>
      </c>
      <c r="B810" s="798" t="s">
        <v>1635</v>
      </c>
      <c r="C810" s="795">
        <v>31000</v>
      </c>
      <c r="D810" s="795">
        <v>0</v>
      </c>
      <c r="E810" s="795">
        <v>15487.19</v>
      </c>
      <c r="F810" s="795">
        <v>15512.81</v>
      </c>
      <c r="G810" s="795">
        <v>15512.81</v>
      </c>
      <c r="H810" s="795">
        <v>15512.81</v>
      </c>
      <c r="I810" s="795">
        <v>15512.81</v>
      </c>
      <c r="J810" s="795">
        <v>15512.81</v>
      </c>
      <c r="K810" s="795">
        <v>0</v>
      </c>
      <c r="L810" s="813">
        <v>0</v>
      </c>
    </row>
    <row r="811" spans="1:12" s="796" customFormat="1" ht="23.25" customHeight="1" x14ac:dyDescent="0.2">
      <c r="A811" s="797">
        <v>5600</v>
      </c>
      <c r="B811" s="798" t="s">
        <v>35</v>
      </c>
      <c r="C811" s="795">
        <v>6500</v>
      </c>
      <c r="D811" s="795">
        <v>400</v>
      </c>
      <c r="E811" s="795">
        <v>0</v>
      </c>
      <c r="F811" s="795">
        <v>6900</v>
      </c>
      <c r="G811" s="795">
        <v>6900</v>
      </c>
      <c r="H811" s="795">
        <v>6900</v>
      </c>
      <c r="I811" s="795">
        <v>6900</v>
      </c>
      <c r="J811" s="795">
        <v>6900</v>
      </c>
      <c r="K811" s="795">
        <v>0</v>
      </c>
      <c r="L811" s="813">
        <v>0</v>
      </c>
    </row>
    <row r="812" spans="1:12" s="796" customFormat="1" ht="23.25" customHeight="1" x14ac:dyDescent="0.2">
      <c r="A812" s="797">
        <v>564</v>
      </c>
      <c r="B812" s="798" t="s">
        <v>1642</v>
      </c>
      <c r="C812" s="795">
        <v>6500</v>
      </c>
      <c r="D812" s="795">
        <v>400</v>
      </c>
      <c r="E812" s="795">
        <v>0</v>
      </c>
      <c r="F812" s="795">
        <v>6900</v>
      </c>
      <c r="G812" s="795">
        <v>6900</v>
      </c>
      <c r="H812" s="795">
        <v>6900</v>
      </c>
      <c r="I812" s="795">
        <v>6900</v>
      </c>
      <c r="J812" s="795">
        <v>6900</v>
      </c>
      <c r="K812" s="795">
        <v>0</v>
      </c>
      <c r="L812" s="813">
        <v>0</v>
      </c>
    </row>
    <row r="813" spans="1:12" s="796" customFormat="1" ht="23.25" customHeight="1" x14ac:dyDescent="0.2">
      <c r="A813" s="797">
        <v>56401</v>
      </c>
      <c r="B813" s="798" t="s">
        <v>1643</v>
      </c>
      <c r="C813" s="795">
        <v>6500</v>
      </c>
      <c r="D813" s="795">
        <v>400</v>
      </c>
      <c r="E813" s="795">
        <v>0</v>
      </c>
      <c r="F813" s="795">
        <v>6900</v>
      </c>
      <c r="G813" s="795">
        <v>6900</v>
      </c>
      <c r="H813" s="795">
        <v>6900</v>
      </c>
      <c r="I813" s="795">
        <v>6900</v>
      </c>
      <c r="J813" s="795">
        <v>6900</v>
      </c>
      <c r="K813" s="795">
        <v>0</v>
      </c>
      <c r="L813" s="813">
        <v>0</v>
      </c>
    </row>
    <row r="814" spans="1:12" s="789" customFormat="1" ht="23.25" customHeight="1" x14ac:dyDescent="0.2">
      <c r="A814" s="799"/>
      <c r="B814" s="800" t="s">
        <v>1672</v>
      </c>
      <c r="C814" s="801">
        <v>7084979.2800000003</v>
      </c>
      <c r="D814" s="801">
        <v>283450.27999999997</v>
      </c>
      <c r="E814" s="801">
        <v>737780.21</v>
      </c>
      <c r="F814" s="801">
        <v>6630649.3499999996</v>
      </c>
      <c r="G814" s="801">
        <v>6630497.1900000004</v>
      </c>
      <c r="H814" s="801">
        <v>6630497.1900000004</v>
      </c>
      <c r="I814" s="801">
        <v>6398740.0599999996</v>
      </c>
      <c r="J814" s="801">
        <v>6398740.0599999996</v>
      </c>
      <c r="K814" s="801">
        <v>152.15999999921769</v>
      </c>
      <c r="L814" s="814">
        <v>2.2947978692195161E-3</v>
      </c>
    </row>
    <row r="815" spans="1:12" s="789" customFormat="1" ht="27" customHeight="1" x14ac:dyDescent="0.2">
      <c r="A815" s="786" t="s">
        <v>1694</v>
      </c>
      <c r="B815" s="787"/>
      <c r="C815" s="788"/>
      <c r="D815" s="788"/>
      <c r="E815" s="788"/>
      <c r="F815" s="788"/>
      <c r="G815" s="788"/>
      <c r="H815" s="788"/>
      <c r="I815" s="788"/>
      <c r="J815" s="788"/>
      <c r="K815" s="788"/>
      <c r="L815" s="811">
        <v>1</v>
      </c>
    </row>
    <row r="816" spans="1:12" s="789" customFormat="1" ht="23.25" customHeight="1" x14ac:dyDescent="0.2">
      <c r="A816" s="790">
        <v>1000</v>
      </c>
      <c r="B816" s="791" t="s">
        <v>92</v>
      </c>
      <c r="C816" s="792">
        <v>21251470.66</v>
      </c>
      <c r="D816" s="792">
        <v>1865155.8599999999</v>
      </c>
      <c r="E816" s="792">
        <v>1834836.4900000002</v>
      </c>
      <c r="F816" s="792">
        <v>21281790.029999997</v>
      </c>
      <c r="G816" s="792">
        <v>21281790.029999997</v>
      </c>
      <c r="H816" s="792">
        <v>21281790.029999997</v>
      </c>
      <c r="I816" s="792">
        <v>20391003.77</v>
      </c>
      <c r="J816" s="792">
        <v>20391003.77</v>
      </c>
      <c r="K816" s="792">
        <v>0</v>
      </c>
      <c r="L816" s="812">
        <v>0</v>
      </c>
    </row>
    <row r="817" spans="1:12" s="796" customFormat="1" ht="23.25" customHeight="1" x14ac:dyDescent="0.2">
      <c r="A817" s="797">
        <v>1100</v>
      </c>
      <c r="B817" s="798" t="s">
        <v>1491</v>
      </c>
      <c r="C817" s="795">
        <v>10252662</v>
      </c>
      <c r="D817" s="795">
        <v>0</v>
      </c>
      <c r="E817" s="795">
        <v>1276711.57</v>
      </c>
      <c r="F817" s="795">
        <v>8975950.4299999997</v>
      </c>
      <c r="G817" s="795">
        <v>8975950.4299999997</v>
      </c>
      <c r="H817" s="795">
        <v>8975950.4299999997</v>
      </c>
      <c r="I817" s="795">
        <v>8948828.5099999998</v>
      </c>
      <c r="J817" s="795">
        <v>8948828.5099999998</v>
      </c>
      <c r="K817" s="795">
        <v>0</v>
      </c>
      <c r="L817" s="813">
        <v>0</v>
      </c>
    </row>
    <row r="818" spans="1:12" s="796" customFormat="1" ht="23.25" customHeight="1" x14ac:dyDescent="0.2">
      <c r="A818" s="797">
        <v>113</v>
      </c>
      <c r="B818" s="798" t="s">
        <v>283</v>
      </c>
      <c r="C818" s="795">
        <v>10252662</v>
      </c>
      <c r="D818" s="795">
        <v>0</v>
      </c>
      <c r="E818" s="795">
        <v>1276711.57</v>
      </c>
      <c r="F818" s="795">
        <v>8975950.4299999997</v>
      </c>
      <c r="G818" s="795">
        <v>8975950.4299999997</v>
      </c>
      <c r="H818" s="795">
        <v>8975950.4299999997</v>
      </c>
      <c r="I818" s="795">
        <v>8948828.5099999998</v>
      </c>
      <c r="J818" s="795">
        <v>8948828.5099999998</v>
      </c>
      <c r="K818" s="795">
        <v>0</v>
      </c>
      <c r="L818" s="813">
        <v>0</v>
      </c>
    </row>
    <row r="819" spans="1:12" s="796" customFormat="1" ht="23.25" customHeight="1" x14ac:dyDescent="0.2">
      <c r="A819" s="797">
        <v>11301</v>
      </c>
      <c r="B819" s="798" t="s">
        <v>247</v>
      </c>
      <c r="C819" s="795">
        <v>10252662</v>
      </c>
      <c r="D819" s="795">
        <v>0</v>
      </c>
      <c r="E819" s="795">
        <v>1276711.57</v>
      </c>
      <c r="F819" s="795">
        <v>8975950.4299999997</v>
      </c>
      <c r="G819" s="795">
        <v>8975950.4299999997</v>
      </c>
      <c r="H819" s="795">
        <v>8975950.4299999997</v>
      </c>
      <c r="I819" s="795">
        <v>8948828.5099999998</v>
      </c>
      <c r="J819" s="795">
        <v>8948828.5099999998</v>
      </c>
      <c r="K819" s="795">
        <v>0</v>
      </c>
      <c r="L819" s="813">
        <v>0</v>
      </c>
    </row>
    <row r="820" spans="1:12" s="796" customFormat="1" ht="23.25" customHeight="1" x14ac:dyDescent="0.2">
      <c r="A820" s="797">
        <v>1200</v>
      </c>
      <c r="B820" s="798" t="s">
        <v>1492</v>
      </c>
      <c r="C820" s="795">
        <v>1431092.08</v>
      </c>
      <c r="D820" s="795">
        <v>0</v>
      </c>
      <c r="E820" s="795">
        <v>192679.61</v>
      </c>
      <c r="F820" s="795">
        <v>1238412.47</v>
      </c>
      <c r="G820" s="795">
        <v>1238412.47</v>
      </c>
      <c r="H820" s="795">
        <v>1238412.47</v>
      </c>
      <c r="I820" s="795">
        <v>1235247.67</v>
      </c>
      <c r="J820" s="795">
        <v>1235247.67</v>
      </c>
      <c r="K820" s="795">
        <v>0</v>
      </c>
      <c r="L820" s="813">
        <v>0</v>
      </c>
    </row>
    <row r="821" spans="1:12" s="796" customFormat="1" ht="23.25" customHeight="1" x14ac:dyDescent="0.2">
      <c r="A821" s="797">
        <v>121</v>
      </c>
      <c r="B821" s="798" t="s">
        <v>284</v>
      </c>
      <c r="C821" s="795">
        <v>76528.08</v>
      </c>
      <c r="D821" s="795">
        <v>0</v>
      </c>
      <c r="E821" s="795">
        <v>76528.08</v>
      </c>
      <c r="F821" s="795">
        <v>0</v>
      </c>
      <c r="G821" s="795">
        <v>0</v>
      </c>
      <c r="H821" s="795">
        <v>0</v>
      </c>
      <c r="I821" s="795">
        <v>0</v>
      </c>
      <c r="J821" s="795">
        <v>0</v>
      </c>
      <c r="K821" s="795">
        <v>0</v>
      </c>
      <c r="L821" s="813">
        <v>0</v>
      </c>
    </row>
    <row r="822" spans="1:12" s="796" customFormat="1" ht="23.25" customHeight="1" x14ac:dyDescent="0.2">
      <c r="A822" s="797">
        <v>12102</v>
      </c>
      <c r="B822" s="798" t="s">
        <v>1493</v>
      </c>
      <c r="C822" s="795">
        <v>76528.08</v>
      </c>
      <c r="D822" s="795">
        <v>0</v>
      </c>
      <c r="E822" s="795">
        <v>76528.08</v>
      </c>
      <c r="F822" s="795">
        <v>0</v>
      </c>
      <c r="G822" s="795">
        <v>0</v>
      </c>
      <c r="H822" s="795">
        <v>0</v>
      </c>
      <c r="I822" s="795">
        <v>0</v>
      </c>
      <c r="J822" s="795">
        <v>0</v>
      </c>
      <c r="K822" s="795">
        <v>0</v>
      </c>
      <c r="L822" s="813">
        <v>0</v>
      </c>
    </row>
    <row r="823" spans="1:12" s="796" customFormat="1" ht="23.25" customHeight="1" x14ac:dyDescent="0.2">
      <c r="A823" s="797">
        <v>122</v>
      </c>
      <c r="B823" s="798" t="s">
        <v>285</v>
      </c>
      <c r="C823" s="795">
        <v>1354564</v>
      </c>
      <c r="D823" s="795">
        <v>0</v>
      </c>
      <c r="E823" s="795">
        <v>116151.53</v>
      </c>
      <c r="F823" s="795">
        <v>1238412.47</v>
      </c>
      <c r="G823" s="795">
        <v>1238412.47</v>
      </c>
      <c r="H823" s="795">
        <v>1238412.47</v>
      </c>
      <c r="I823" s="795">
        <v>1235247.67</v>
      </c>
      <c r="J823" s="795">
        <v>1235247.67</v>
      </c>
      <c r="K823" s="795">
        <v>0</v>
      </c>
      <c r="L823" s="813">
        <v>0</v>
      </c>
    </row>
    <row r="824" spans="1:12" s="796" customFormat="1" ht="23.25" customHeight="1" x14ac:dyDescent="0.2">
      <c r="A824" s="797">
        <v>12201</v>
      </c>
      <c r="B824" s="798" t="s">
        <v>1494</v>
      </c>
      <c r="C824" s="795">
        <v>1354564</v>
      </c>
      <c r="D824" s="795">
        <v>0</v>
      </c>
      <c r="E824" s="795">
        <v>116151.53</v>
      </c>
      <c r="F824" s="795">
        <v>1238412.47</v>
      </c>
      <c r="G824" s="795">
        <v>1238412.47</v>
      </c>
      <c r="H824" s="795">
        <v>1238412.47</v>
      </c>
      <c r="I824" s="795">
        <v>1235247.67</v>
      </c>
      <c r="J824" s="795">
        <v>1235247.67</v>
      </c>
      <c r="K824" s="795">
        <v>0</v>
      </c>
      <c r="L824" s="813">
        <v>0</v>
      </c>
    </row>
    <row r="825" spans="1:12" s="796" customFormat="1" ht="23.25" customHeight="1" x14ac:dyDescent="0.2">
      <c r="A825" s="797">
        <v>1300</v>
      </c>
      <c r="B825" s="798" t="s">
        <v>1495</v>
      </c>
      <c r="C825" s="795">
        <v>4997769.08</v>
      </c>
      <c r="D825" s="795">
        <v>1865155.8599999999</v>
      </c>
      <c r="E825" s="795">
        <v>343327.32999999996</v>
      </c>
      <c r="F825" s="795">
        <v>6519597.6099999994</v>
      </c>
      <c r="G825" s="795">
        <v>6519597.6099999994</v>
      </c>
      <c r="H825" s="795">
        <v>6519597.6099999994</v>
      </c>
      <c r="I825" s="795">
        <v>5788762.8700000001</v>
      </c>
      <c r="J825" s="795">
        <v>5788762.8700000001</v>
      </c>
      <c r="K825" s="795">
        <v>0</v>
      </c>
      <c r="L825" s="813">
        <v>0</v>
      </c>
    </row>
    <row r="826" spans="1:12" s="796" customFormat="1" ht="23.25" customHeight="1" x14ac:dyDescent="0.2">
      <c r="A826" s="797">
        <v>131</v>
      </c>
      <c r="B826" s="798" t="s">
        <v>1496</v>
      </c>
      <c r="C826" s="795">
        <v>1253607</v>
      </c>
      <c r="D826" s="795">
        <v>0</v>
      </c>
      <c r="E826" s="795">
        <v>125002.66</v>
      </c>
      <c r="F826" s="795">
        <v>1128604.3400000001</v>
      </c>
      <c r="G826" s="795">
        <v>1128604.3400000001</v>
      </c>
      <c r="H826" s="795">
        <v>1128604.3400000001</v>
      </c>
      <c r="I826" s="795">
        <v>1128604.3400000001</v>
      </c>
      <c r="J826" s="795">
        <v>1128604.3400000001</v>
      </c>
      <c r="K826" s="795">
        <v>0</v>
      </c>
      <c r="L826" s="813">
        <v>0</v>
      </c>
    </row>
    <row r="827" spans="1:12" s="796" customFormat="1" ht="23.25" customHeight="1" x14ac:dyDescent="0.2">
      <c r="A827" s="797">
        <v>13101</v>
      </c>
      <c r="B827" s="798" t="s">
        <v>1497</v>
      </c>
      <c r="C827" s="795">
        <v>1253607</v>
      </c>
      <c r="D827" s="795">
        <v>0</v>
      </c>
      <c r="E827" s="795">
        <v>125002.66</v>
      </c>
      <c r="F827" s="795">
        <v>1128604.3400000001</v>
      </c>
      <c r="G827" s="795">
        <v>1128604.3400000001</v>
      </c>
      <c r="H827" s="795">
        <v>1128604.3400000001</v>
      </c>
      <c r="I827" s="795">
        <v>1128604.3400000001</v>
      </c>
      <c r="J827" s="795">
        <v>1128604.3400000001</v>
      </c>
      <c r="K827" s="795">
        <v>0</v>
      </c>
      <c r="L827" s="813">
        <v>0</v>
      </c>
    </row>
    <row r="828" spans="1:12" s="796" customFormat="1" ht="23.25" customHeight="1" x14ac:dyDescent="0.2">
      <c r="A828" s="797">
        <v>132</v>
      </c>
      <c r="B828" s="798" t="s">
        <v>1498</v>
      </c>
      <c r="C828" s="795">
        <v>2284474.08</v>
      </c>
      <c r="D828" s="795">
        <v>540979.14</v>
      </c>
      <c r="E828" s="795">
        <v>73483.009999999995</v>
      </c>
      <c r="F828" s="795">
        <v>2751970.21</v>
      </c>
      <c r="G828" s="795">
        <v>2751970.21</v>
      </c>
      <c r="H828" s="795">
        <v>2751970.21</v>
      </c>
      <c r="I828" s="795">
        <v>2025637.47</v>
      </c>
      <c r="J828" s="795">
        <v>2025637.47</v>
      </c>
      <c r="K828" s="795">
        <v>0</v>
      </c>
      <c r="L828" s="813">
        <v>0</v>
      </c>
    </row>
    <row r="829" spans="1:12" s="796" customFormat="1" ht="23.25" customHeight="1" x14ac:dyDescent="0.2">
      <c r="A829" s="797">
        <v>13201</v>
      </c>
      <c r="B829" s="798" t="s">
        <v>1499</v>
      </c>
      <c r="C829" s="795">
        <v>437559.08</v>
      </c>
      <c r="D829" s="795">
        <v>540979.14</v>
      </c>
      <c r="E829" s="795">
        <v>0</v>
      </c>
      <c r="F829" s="795">
        <v>978538.22</v>
      </c>
      <c r="G829" s="795">
        <v>978538.22</v>
      </c>
      <c r="H829" s="795">
        <v>978538.22</v>
      </c>
      <c r="I829" s="795">
        <v>978538.22</v>
      </c>
      <c r="J829" s="795">
        <v>978538.22</v>
      </c>
      <c r="K829" s="795">
        <v>0</v>
      </c>
      <c r="L829" s="813">
        <v>0</v>
      </c>
    </row>
    <row r="830" spans="1:12" s="796" customFormat="1" ht="23.25" customHeight="1" x14ac:dyDescent="0.2">
      <c r="A830" s="797">
        <v>13202</v>
      </c>
      <c r="B830" s="798" t="s">
        <v>1500</v>
      </c>
      <c r="C830" s="795">
        <v>1846915</v>
      </c>
      <c r="D830" s="795">
        <v>0</v>
      </c>
      <c r="E830" s="795">
        <v>73483.009999999995</v>
      </c>
      <c r="F830" s="795">
        <v>1773431.99</v>
      </c>
      <c r="G830" s="795">
        <v>1773431.99</v>
      </c>
      <c r="H830" s="795">
        <v>1773431.99</v>
      </c>
      <c r="I830" s="795">
        <v>1047099.25</v>
      </c>
      <c r="J830" s="795">
        <v>1047099.25</v>
      </c>
      <c r="K830" s="795">
        <v>0</v>
      </c>
      <c r="L830" s="813">
        <v>0</v>
      </c>
    </row>
    <row r="831" spans="1:12" s="796" customFormat="1" ht="23.25" customHeight="1" x14ac:dyDescent="0.2">
      <c r="A831" s="797">
        <v>133</v>
      </c>
      <c r="B831" s="798" t="s">
        <v>286</v>
      </c>
      <c r="C831" s="795">
        <v>1082000</v>
      </c>
      <c r="D831" s="795">
        <v>1321676.72</v>
      </c>
      <c r="E831" s="795">
        <v>0</v>
      </c>
      <c r="F831" s="795">
        <v>2403676.7199999997</v>
      </c>
      <c r="G831" s="795">
        <v>2403676.7200000002</v>
      </c>
      <c r="H831" s="795">
        <v>2403676.7200000002</v>
      </c>
      <c r="I831" s="795">
        <v>2403676.7200000002</v>
      </c>
      <c r="J831" s="795">
        <v>2403676.7200000002</v>
      </c>
      <c r="K831" s="795">
        <v>0</v>
      </c>
      <c r="L831" s="813">
        <v>0</v>
      </c>
    </row>
    <row r="832" spans="1:12" s="796" customFormat="1" ht="23.25" customHeight="1" x14ac:dyDescent="0.2">
      <c r="A832" s="797">
        <v>13301</v>
      </c>
      <c r="B832" s="798" t="s">
        <v>1501</v>
      </c>
      <c r="C832" s="795">
        <v>1082000</v>
      </c>
      <c r="D832" s="795">
        <v>1321676.72</v>
      </c>
      <c r="E832" s="795">
        <v>0</v>
      </c>
      <c r="F832" s="795">
        <v>2403676.7199999997</v>
      </c>
      <c r="G832" s="795">
        <v>2403676.7200000002</v>
      </c>
      <c r="H832" s="795">
        <v>2403676.7200000002</v>
      </c>
      <c r="I832" s="795">
        <v>2403676.7200000002</v>
      </c>
      <c r="J832" s="795">
        <v>2403676.7200000002</v>
      </c>
      <c r="K832" s="795">
        <v>0</v>
      </c>
      <c r="L832" s="813">
        <v>0</v>
      </c>
    </row>
    <row r="833" spans="1:12" s="796" customFormat="1" ht="23.25" customHeight="1" x14ac:dyDescent="0.2">
      <c r="A833" s="797">
        <v>134</v>
      </c>
      <c r="B833" s="798" t="s">
        <v>296</v>
      </c>
      <c r="C833" s="795">
        <v>377688</v>
      </c>
      <c r="D833" s="795">
        <v>2500</v>
      </c>
      <c r="E833" s="795">
        <v>144841.66</v>
      </c>
      <c r="F833" s="795">
        <v>235346.34</v>
      </c>
      <c r="G833" s="795">
        <v>235346.34</v>
      </c>
      <c r="H833" s="795">
        <v>235346.34</v>
      </c>
      <c r="I833" s="795">
        <v>230844.34</v>
      </c>
      <c r="J833" s="795">
        <v>230844.34</v>
      </c>
      <c r="K833" s="795">
        <v>0</v>
      </c>
      <c r="L833" s="813">
        <v>0</v>
      </c>
    </row>
    <row r="834" spans="1:12" s="796" customFormat="1" ht="23.25" customHeight="1" x14ac:dyDescent="0.2">
      <c r="A834" s="797">
        <v>13403</v>
      </c>
      <c r="B834" s="798" t="s">
        <v>1502</v>
      </c>
      <c r="C834" s="795">
        <v>377688</v>
      </c>
      <c r="D834" s="795">
        <v>0</v>
      </c>
      <c r="E834" s="795">
        <v>144841.66</v>
      </c>
      <c r="F834" s="795">
        <v>232846.34</v>
      </c>
      <c r="G834" s="795">
        <v>232846.34</v>
      </c>
      <c r="H834" s="795">
        <v>232846.34</v>
      </c>
      <c r="I834" s="795">
        <v>228954.34</v>
      </c>
      <c r="J834" s="795">
        <v>228954.34</v>
      </c>
      <c r="K834" s="795">
        <v>0</v>
      </c>
      <c r="L834" s="813">
        <v>0</v>
      </c>
    </row>
    <row r="835" spans="1:12" s="796" customFormat="1" ht="23.25" customHeight="1" x14ac:dyDescent="0.2">
      <c r="A835" s="797">
        <v>13404</v>
      </c>
      <c r="B835" s="798" t="s">
        <v>1503</v>
      </c>
      <c r="C835" s="795">
        <v>0</v>
      </c>
      <c r="D835" s="795">
        <v>2500</v>
      </c>
      <c r="E835" s="795">
        <v>0</v>
      </c>
      <c r="F835" s="795">
        <v>2500</v>
      </c>
      <c r="G835" s="795">
        <v>2500</v>
      </c>
      <c r="H835" s="795">
        <v>2500</v>
      </c>
      <c r="I835" s="795">
        <v>1890</v>
      </c>
      <c r="J835" s="795">
        <v>1890</v>
      </c>
      <c r="K835" s="795">
        <v>0</v>
      </c>
      <c r="L835" s="813">
        <v>0</v>
      </c>
    </row>
    <row r="836" spans="1:12" s="796" customFormat="1" ht="23.25" customHeight="1" x14ac:dyDescent="0.2">
      <c r="A836" s="797">
        <v>1400</v>
      </c>
      <c r="B836" s="798" t="s">
        <v>1504</v>
      </c>
      <c r="C836" s="795">
        <v>4236634</v>
      </c>
      <c r="D836" s="795">
        <v>0</v>
      </c>
      <c r="E836" s="795">
        <v>0</v>
      </c>
      <c r="F836" s="795">
        <v>4236634</v>
      </c>
      <c r="G836" s="795">
        <v>4236634</v>
      </c>
      <c r="H836" s="795">
        <v>4236634</v>
      </c>
      <c r="I836" s="795">
        <v>4236634</v>
      </c>
      <c r="J836" s="795">
        <v>4236634</v>
      </c>
      <c r="K836" s="795">
        <v>0</v>
      </c>
      <c r="L836" s="813">
        <v>0</v>
      </c>
    </row>
    <row r="837" spans="1:12" s="796" customFormat="1" ht="23.25" customHeight="1" x14ac:dyDescent="0.2">
      <c r="A837" s="797">
        <v>141</v>
      </c>
      <c r="B837" s="798" t="s">
        <v>112</v>
      </c>
      <c r="C837" s="795">
        <v>4236634</v>
      </c>
      <c r="D837" s="795">
        <v>0</v>
      </c>
      <c r="E837" s="795">
        <v>0</v>
      </c>
      <c r="F837" s="795">
        <v>4236634</v>
      </c>
      <c r="G837" s="795">
        <v>4236634</v>
      </c>
      <c r="H837" s="795">
        <v>4236634</v>
      </c>
      <c r="I837" s="795">
        <v>4236634</v>
      </c>
      <c r="J837" s="795">
        <v>4236634</v>
      </c>
      <c r="K837" s="795">
        <v>0</v>
      </c>
      <c r="L837" s="813">
        <v>0</v>
      </c>
    </row>
    <row r="838" spans="1:12" s="796" customFormat="1" ht="23.25" customHeight="1" x14ac:dyDescent="0.2">
      <c r="A838" s="797">
        <v>14101</v>
      </c>
      <c r="B838" s="798" t="s">
        <v>1505</v>
      </c>
      <c r="C838" s="795">
        <v>4236634</v>
      </c>
      <c r="D838" s="795">
        <v>0</v>
      </c>
      <c r="E838" s="795">
        <v>0</v>
      </c>
      <c r="F838" s="795">
        <v>4236634</v>
      </c>
      <c r="G838" s="795">
        <v>4236634</v>
      </c>
      <c r="H838" s="795">
        <v>4236634</v>
      </c>
      <c r="I838" s="795">
        <v>4236634</v>
      </c>
      <c r="J838" s="795">
        <v>4236634</v>
      </c>
      <c r="K838" s="795">
        <v>0</v>
      </c>
      <c r="L838" s="813">
        <v>0</v>
      </c>
    </row>
    <row r="839" spans="1:12" s="796" customFormat="1" ht="23.25" customHeight="1" x14ac:dyDescent="0.2">
      <c r="A839" s="797">
        <v>1500</v>
      </c>
      <c r="B839" s="798" t="s">
        <v>1507</v>
      </c>
      <c r="C839" s="795">
        <v>333313.5</v>
      </c>
      <c r="D839" s="795">
        <v>0</v>
      </c>
      <c r="E839" s="795">
        <v>22117.98</v>
      </c>
      <c r="F839" s="795">
        <v>311195.52000000002</v>
      </c>
      <c r="G839" s="795">
        <v>311195.52000000002</v>
      </c>
      <c r="H839" s="795">
        <v>311195.52000000002</v>
      </c>
      <c r="I839" s="795">
        <v>181530.72</v>
      </c>
      <c r="J839" s="795">
        <v>181530.72</v>
      </c>
      <c r="K839" s="795">
        <v>0</v>
      </c>
      <c r="L839" s="813">
        <v>0</v>
      </c>
    </row>
    <row r="840" spans="1:12" s="796" customFormat="1" ht="23.25" customHeight="1" x14ac:dyDescent="0.2">
      <c r="A840" s="797">
        <v>154</v>
      </c>
      <c r="B840" s="798" t="s">
        <v>288</v>
      </c>
      <c r="C840" s="795">
        <v>333313.5</v>
      </c>
      <c r="D840" s="795">
        <v>0</v>
      </c>
      <c r="E840" s="795">
        <v>22117.98</v>
      </c>
      <c r="F840" s="795">
        <v>311195.52000000002</v>
      </c>
      <c r="G840" s="795">
        <v>311195.52000000002</v>
      </c>
      <c r="H840" s="795">
        <v>311195.52000000002</v>
      </c>
      <c r="I840" s="795">
        <v>181530.72</v>
      </c>
      <c r="J840" s="795">
        <v>181530.72</v>
      </c>
      <c r="K840" s="795">
        <v>0</v>
      </c>
      <c r="L840" s="813">
        <v>0</v>
      </c>
    </row>
    <row r="841" spans="1:12" s="796" customFormat="1" ht="23.25" customHeight="1" x14ac:dyDescent="0.2">
      <c r="A841" s="797">
        <v>15409</v>
      </c>
      <c r="B841" s="798" t="s">
        <v>270</v>
      </c>
      <c r="C841" s="795">
        <v>316958.40000000002</v>
      </c>
      <c r="D841" s="795">
        <v>0</v>
      </c>
      <c r="E841" s="795">
        <v>5762.88</v>
      </c>
      <c r="F841" s="795">
        <v>311195.52000000002</v>
      </c>
      <c r="G841" s="795">
        <v>311195.52000000002</v>
      </c>
      <c r="H841" s="795">
        <v>311195.52000000002</v>
      </c>
      <c r="I841" s="795">
        <v>181530.72</v>
      </c>
      <c r="J841" s="795">
        <v>181530.72</v>
      </c>
      <c r="K841" s="795">
        <v>0</v>
      </c>
      <c r="L841" s="813">
        <v>0</v>
      </c>
    </row>
    <row r="842" spans="1:12" s="796" customFormat="1" ht="23.25" customHeight="1" x14ac:dyDescent="0.2">
      <c r="A842" s="797">
        <v>15416</v>
      </c>
      <c r="B842" s="798" t="s">
        <v>1508</v>
      </c>
      <c r="C842" s="795">
        <v>16355.1</v>
      </c>
      <c r="D842" s="795">
        <v>0</v>
      </c>
      <c r="E842" s="795">
        <v>16355.1</v>
      </c>
      <c r="F842" s="795">
        <v>0</v>
      </c>
      <c r="G842" s="795">
        <v>0</v>
      </c>
      <c r="H842" s="795">
        <v>0</v>
      </c>
      <c r="I842" s="795">
        <v>0</v>
      </c>
      <c r="J842" s="795">
        <v>0</v>
      </c>
      <c r="K842" s="795">
        <v>0</v>
      </c>
      <c r="L842" s="813">
        <v>0</v>
      </c>
    </row>
    <row r="843" spans="1:12" s="789" customFormat="1" ht="23.25" customHeight="1" x14ac:dyDescent="0.2">
      <c r="A843" s="790">
        <v>2000</v>
      </c>
      <c r="B843" s="791" t="s">
        <v>162</v>
      </c>
      <c r="C843" s="792">
        <v>6199732.5999999996</v>
      </c>
      <c r="D843" s="792">
        <v>1226393.3599999999</v>
      </c>
      <c r="E843" s="792">
        <v>540683.53</v>
      </c>
      <c r="F843" s="792">
        <v>6885442.4299999997</v>
      </c>
      <c r="G843" s="792">
        <v>6868556.3099999996</v>
      </c>
      <c r="H843" s="792">
        <v>6868556.3099999996</v>
      </c>
      <c r="I843" s="792">
        <v>5875612.6799999997</v>
      </c>
      <c r="J843" s="792">
        <v>5875612.6799999997</v>
      </c>
      <c r="K843" s="792">
        <v>16886.120000000112</v>
      </c>
      <c r="L843" s="812">
        <v>0.24524379038341784</v>
      </c>
    </row>
    <row r="844" spans="1:12" s="796" customFormat="1" ht="23.25" customHeight="1" x14ac:dyDescent="0.2">
      <c r="A844" s="797">
        <v>2100</v>
      </c>
      <c r="B844" s="798" t="s">
        <v>1509</v>
      </c>
      <c r="C844" s="795">
        <v>91900</v>
      </c>
      <c r="D844" s="795">
        <v>30477.66</v>
      </c>
      <c r="E844" s="795">
        <v>14838.79</v>
      </c>
      <c r="F844" s="795">
        <v>107538.87</v>
      </c>
      <c r="G844" s="795">
        <v>107538.87</v>
      </c>
      <c r="H844" s="795">
        <v>107538.87</v>
      </c>
      <c r="I844" s="795">
        <v>91646.87</v>
      </c>
      <c r="J844" s="795">
        <v>91646.87</v>
      </c>
      <c r="K844" s="795">
        <v>0</v>
      </c>
      <c r="L844" s="813">
        <v>0</v>
      </c>
    </row>
    <row r="845" spans="1:12" s="796" customFormat="1" ht="23.25" customHeight="1" x14ac:dyDescent="0.2">
      <c r="A845" s="797">
        <v>211</v>
      </c>
      <c r="B845" s="798" t="s">
        <v>1510</v>
      </c>
      <c r="C845" s="795">
        <v>18600</v>
      </c>
      <c r="D845" s="795">
        <v>0</v>
      </c>
      <c r="E845" s="795">
        <v>14838.79</v>
      </c>
      <c r="F845" s="795">
        <v>3761.2099999999991</v>
      </c>
      <c r="G845" s="795">
        <v>3761.21</v>
      </c>
      <c r="H845" s="795">
        <v>3761.21</v>
      </c>
      <c r="I845" s="795">
        <v>3761.21</v>
      </c>
      <c r="J845" s="795">
        <v>3761.21</v>
      </c>
      <c r="K845" s="795">
        <v>0</v>
      </c>
      <c r="L845" s="813">
        <v>0</v>
      </c>
    </row>
    <row r="846" spans="1:12" s="796" customFormat="1" ht="23.25" customHeight="1" x14ac:dyDescent="0.2">
      <c r="A846" s="797">
        <v>21101</v>
      </c>
      <c r="B846" s="798" t="s">
        <v>1511</v>
      </c>
      <c r="C846" s="795">
        <v>18600</v>
      </c>
      <c r="D846" s="795">
        <v>0</v>
      </c>
      <c r="E846" s="795">
        <v>14838.79</v>
      </c>
      <c r="F846" s="795">
        <v>3761.2099999999991</v>
      </c>
      <c r="G846" s="795">
        <v>3761.21</v>
      </c>
      <c r="H846" s="795">
        <v>3761.21</v>
      </c>
      <c r="I846" s="795">
        <v>3761.21</v>
      </c>
      <c r="J846" s="795">
        <v>3761.21</v>
      </c>
      <c r="K846" s="795">
        <v>0</v>
      </c>
      <c r="L846" s="813">
        <v>0</v>
      </c>
    </row>
    <row r="847" spans="1:12" s="796" customFormat="1" ht="23.25" customHeight="1" x14ac:dyDescent="0.2">
      <c r="A847" s="797">
        <v>212</v>
      </c>
      <c r="B847" s="798" t="s">
        <v>1512</v>
      </c>
      <c r="C847" s="795">
        <v>11200</v>
      </c>
      <c r="D847" s="795">
        <v>15730.6</v>
      </c>
      <c r="E847" s="795">
        <v>0</v>
      </c>
      <c r="F847" s="795">
        <v>26930.6</v>
      </c>
      <c r="G847" s="795">
        <v>26930.6</v>
      </c>
      <c r="H847" s="795">
        <v>26930.6</v>
      </c>
      <c r="I847" s="795">
        <v>26930.6</v>
      </c>
      <c r="J847" s="795">
        <v>26930.6</v>
      </c>
      <c r="K847" s="795">
        <v>0</v>
      </c>
      <c r="L847" s="813">
        <v>0</v>
      </c>
    </row>
    <row r="848" spans="1:12" s="796" customFormat="1" ht="23.25" customHeight="1" x14ac:dyDescent="0.2">
      <c r="A848" s="797">
        <v>21201</v>
      </c>
      <c r="B848" s="798" t="s">
        <v>1513</v>
      </c>
      <c r="C848" s="795">
        <v>11200</v>
      </c>
      <c r="D848" s="795">
        <v>15730.6</v>
      </c>
      <c r="E848" s="795">
        <v>0</v>
      </c>
      <c r="F848" s="795">
        <v>26930.6</v>
      </c>
      <c r="G848" s="795">
        <v>26930.6</v>
      </c>
      <c r="H848" s="795">
        <v>26930.6</v>
      </c>
      <c r="I848" s="795">
        <v>26930.6</v>
      </c>
      <c r="J848" s="795">
        <v>26930.6</v>
      </c>
      <c r="K848" s="795">
        <v>0</v>
      </c>
      <c r="L848" s="813">
        <v>0</v>
      </c>
    </row>
    <row r="849" spans="1:12" s="796" customFormat="1" ht="23.25" customHeight="1" x14ac:dyDescent="0.2">
      <c r="A849" s="797">
        <v>216</v>
      </c>
      <c r="B849" s="798" t="s">
        <v>289</v>
      </c>
      <c r="C849" s="795">
        <v>62100</v>
      </c>
      <c r="D849" s="795">
        <v>14747.06</v>
      </c>
      <c r="E849" s="795">
        <v>0</v>
      </c>
      <c r="F849" s="795">
        <v>76847.06</v>
      </c>
      <c r="G849" s="795">
        <v>76847.06</v>
      </c>
      <c r="H849" s="795">
        <v>76847.06</v>
      </c>
      <c r="I849" s="795">
        <v>60955.06</v>
      </c>
      <c r="J849" s="795">
        <v>60955.06</v>
      </c>
      <c r="K849" s="795">
        <v>0</v>
      </c>
      <c r="L849" s="813">
        <v>0</v>
      </c>
    </row>
    <row r="850" spans="1:12" s="796" customFormat="1" ht="23.25" customHeight="1" x14ac:dyDescent="0.2">
      <c r="A850" s="797">
        <v>21601</v>
      </c>
      <c r="B850" s="798" t="s">
        <v>115</v>
      </c>
      <c r="C850" s="795">
        <v>62100</v>
      </c>
      <c r="D850" s="795">
        <v>14747.06</v>
      </c>
      <c r="E850" s="795">
        <v>0</v>
      </c>
      <c r="F850" s="795">
        <v>76847.06</v>
      </c>
      <c r="G850" s="795">
        <v>76847.06</v>
      </c>
      <c r="H850" s="795">
        <v>76847.06</v>
      </c>
      <c r="I850" s="795">
        <v>60955.06</v>
      </c>
      <c r="J850" s="795">
        <v>60955.06</v>
      </c>
      <c r="K850" s="795">
        <v>0</v>
      </c>
      <c r="L850" s="813">
        <v>0</v>
      </c>
    </row>
    <row r="851" spans="1:12" s="796" customFormat="1" ht="23.25" customHeight="1" x14ac:dyDescent="0.2">
      <c r="A851" s="797">
        <v>2200</v>
      </c>
      <c r="B851" s="798" t="s">
        <v>1516</v>
      </c>
      <c r="C851" s="795">
        <v>22400</v>
      </c>
      <c r="D851" s="795">
        <v>47896.67</v>
      </c>
      <c r="E851" s="795">
        <v>0</v>
      </c>
      <c r="F851" s="795">
        <v>70296.670000000013</v>
      </c>
      <c r="G851" s="795">
        <v>70296.67</v>
      </c>
      <c r="H851" s="795">
        <v>70296.67</v>
      </c>
      <c r="I851" s="795">
        <v>54416.87</v>
      </c>
      <c r="J851" s="795">
        <v>54416.87</v>
      </c>
      <c r="K851" s="795">
        <v>0</v>
      </c>
      <c r="L851" s="813">
        <v>0</v>
      </c>
    </row>
    <row r="852" spans="1:12" s="796" customFormat="1" ht="23.25" customHeight="1" x14ac:dyDescent="0.2">
      <c r="A852" s="797">
        <v>221</v>
      </c>
      <c r="B852" s="798" t="s">
        <v>1517</v>
      </c>
      <c r="C852" s="795">
        <v>22400</v>
      </c>
      <c r="D852" s="795">
        <v>47896.67</v>
      </c>
      <c r="E852" s="795">
        <v>0</v>
      </c>
      <c r="F852" s="795">
        <v>70296.670000000013</v>
      </c>
      <c r="G852" s="795">
        <v>70296.67</v>
      </c>
      <c r="H852" s="795">
        <v>70296.67</v>
      </c>
      <c r="I852" s="795">
        <v>54416.87</v>
      </c>
      <c r="J852" s="795">
        <v>54416.87</v>
      </c>
      <c r="K852" s="795">
        <v>0</v>
      </c>
      <c r="L852" s="813">
        <v>0</v>
      </c>
    </row>
    <row r="853" spans="1:12" s="796" customFormat="1" ht="23.25" customHeight="1" x14ac:dyDescent="0.2">
      <c r="A853" s="797">
        <v>22101</v>
      </c>
      <c r="B853" s="798" t="s">
        <v>1518</v>
      </c>
      <c r="C853" s="795">
        <v>7000</v>
      </c>
      <c r="D853" s="795">
        <v>18181.29</v>
      </c>
      <c r="E853" s="795">
        <v>0</v>
      </c>
      <c r="F853" s="795">
        <v>25181.29</v>
      </c>
      <c r="G853" s="795">
        <v>25181.29</v>
      </c>
      <c r="H853" s="795">
        <v>25181.29</v>
      </c>
      <c r="I853" s="795">
        <v>25181.29</v>
      </c>
      <c r="J853" s="795">
        <v>25181.29</v>
      </c>
      <c r="K853" s="795">
        <v>0</v>
      </c>
      <c r="L853" s="813">
        <v>0</v>
      </c>
    </row>
    <row r="854" spans="1:12" s="796" customFormat="1" ht="23.25" customHeight="1" x14ac:dyDescent="0.2">
      <c r="A854" s="797">
        <v>22106</v>
      </c>
      <c r="B854" s="798" t="s">
        <v>1520</v>
      </c>
      <c r="C854" s="795">
        <v>15400</v>
      </c>
      <c r="D854" s="795">
        <v>29715.38</v>
      </c>
      <c r="E854" s="795">
        <v>0</v>
      </c>
      <c r="F854" s="795">
        <v>45115.380000000005</v>
      </c>
      <c r="G854" s="795">
        <v>45115.38</v>
      </c>
      <c r="H854" s="795">
        <v>45115.38</v>
      </c>
      <c r="I854" s="795">
        <v>29235.58</v>
      </c>
      <c r="J854" s="795">
        <v>29235.58</v>
      </c>
      <c r="K854" s="795">
        <v>0</v>
      </c>
      <c r="L854" s="813">
        <v>0</v>
      </c>
    </row>
    <row r="855" spans="1:12" s="796" customFormat="1" ht="23.25" customHeight="1" x14ac:dyDescent="0.2">
      <c r="A855" s="797">
        <v>2400</v>
      </c>
      <c r="B855" s="798" t="s">
        <v>1528</v>
      </c>
      <c r="C855" s="795">
        <v>2813700</v>
      </c>
      <c r="D855" s="795">
        <v>10306.47999999999</v>
      </c>
      <c r="E855" s="795">
        <v>123681.94</v>
      </c>
      <c r="F855" s="795">
        <v>2700324.54</v>
      </c>
      <c r="G855" s="795">
        <v>2700324.54</v>
      </c>
      <c r="H855" s="795">
        <v>2700324.54</v>
      </c>
      <c r="I855" s="795">
        <v>2235079.6599999997</v>
      </c>
      <c r="J855" s="795">
        <v>2235079.6599999997</v>
      </c>
      <c r="K855" s="795">
        <v>0</v>
      </c>
      <c r="L855" s="813">
        <v>0</v>
      </c>
    </row>
    <row r="856" spans="1:12" s="796" customFormat="1" ht="23.25" customHeight="1" x14ac:dyDescent="0.2">
      <c r="A856" s="797">
        <v>242</v>
      </c>
      <c r="B856" s="798" t="s">
        <v>290</v>
      </c>
      <c r="C856" s="795">
        <v>433000</v>
      </c>
      <c r="D856" s="795">
        <v>9386.45999999999</v>
      </c>
      <c r="E856" s="795">
        <v>0</v>
      </c>
      <c r="F856" s="795">
        <v>442386.45999999996</v>
      </c>
      <c r="G856" s="795">
        <v>442386.46</v>
      </c>
      <c r="H856" s="795">
        <v>442386.46</v>
      </c>
      <c r="I856" s="795">
        <v>432336.87</v>
      </c>
      <c r="J856" s="795">
        <v>432336.87</v>
      </c>
      <c r="K856" s="795">
        <v>0</v>
      </c>
      <c r="L856" s="813">
        <v>0</v>
      </c>
    </row>
    <row r="857" spans="1:12" s="796" customFormat="1" ht="23.25" customHeight="1" x14ac:dyDescent="0.2">
      <c r="A857" s="797">
        <v>24201</v>
      </c>
      <c r="B857" s="798" t="s">
        <v>1529</v>
      </c>
      <c r="C857" s="795">
        <v>433000</v>
      </c>
      <c r="D857" s="795">
        <v>9386.45999999999</v>
      </c>
      <c r="E857" s="795">
        <v>0</v>
      </c>
      <c r="F857" s="795">
        <v>442386.45999999996</v>
      </c>
      <c r="G857" s="795">
        <v>442386.46</v>
      </c>
      <c r="H857" s="795">
        <v>442386.46</v>
      </c>
      <c r="I857" s="795">
        <v>432336.87</v>
      </c>
      <c r="J857" s="795">
        <v>432336.87</v>
      </c>
      <c r="K857" s="795">
        <v>0</v>
      </c>
      <c r="L857" s="813">
        <v>0</v>
      </c>
    </row>
    <row r="858" spans="1:12" s="796" customFormat="1" ht="23.25" customHeight="1" x14ac:dyDescent="0.2">
      <c r="A858" s="797">
        <v>246</v>
      </c>
      <c r="B858" s="798" t="s">
        <v>292</v>
      </c>
      <c r="C858" s="795">
        <v>2002300</v>
      </c>
      <c r="D858" s="795">
        <v>0</v>
      </c>
      <c r="E858" s="795">
        <v>20642.810000000001</v>
      </c>
      <c r="F858" s="795">
        <v>1981657.19</v>
      </c>
      <c r="G858" s="795">
        <v>1981657.19</v>
      </c>
      <c r="H858" s="795">
        <v>1981657.19</v>
      </c>
      <c r="I858" s="795">
        <v>1545416.7</v>
      </c>
      <c r="J858" s="795">
        <v>1545416.7</v>
      </c>
      <c r="K858" s="795">
        <v>0</v>
      </c>
      <c r="L858" s="813">
        <v>0</v>
      </c>
    </row>
    <row r="859" spans="1:12" s="796" customFormat="1" ht="23.25" customHeight="1" x14ac:dyDescent="0.2">
      <c r="A859" s="797">
        <v>24601</v>
      </c>
      <c r="B859" s="798" t="s">
        <v>1532</v>
      </c>
      <c r="C859" s="795">
        <v>2002300</v>
      </c>
      <c r="D859" s="795">
        <v>0</v>
      </c>
      <c r="E859" s="795">
        <v>20642.810000000001</v>
      </c>
      <c r="F859" s="795">
        <v>1981657.19</v>
      </c>
      <c r="G859" s="795">
        <v>1981657.19</v>
      </c>
      <c r="H859" s="795">
        <v>1981657.19</v>
      </c>
      <c r="I859" s="795">
        <v>1545416.7</v>
      </c>
      <c r="J859" s="795">
        <v>1545416.7</v>
      </c>
      <c r="K859" s="795">
        <v>0</v>
      </c>
      <c r="L859" s="813">
        <v>0</v>
      </c>
    </row>
    <row r="860" spans="1:12" s="796" customFormat="1" ht="23.25" customHeight="1" x14ac:dyDescent="0.2">
      <c r="A860" s="797">
        <v>247</v>
      </c>
      <c r="B860" s="798" t="s">
        <v>1533</v>
      </c>
      <c r="C860" s="795">
        <v>0</v>
      </c>
      <c r="D860" s="795">
        <v>920.02</v>
      </c>
      <c r="E860" s="795">
        <v>0</v>
      </c>
      <c r="F860" s="795">
        <v>920.02</v>
      </c>
      <c r="G860" s="795">
        <v>920.02</v>
      </c>
      <c r="H860" s="795">
        <v>920.02</v>
      </c>
      <c r="I860" s="795">
        <v>920.02</v>
      </c>
      <c r="J860" s="795">
        <v>920.02</v>
      </c>
      <c r="K860" s="795">
        <v>0</v>
      </c>
      <c r="L860" s="813">
        <v>0</v>
      </c>
    </row>
    <row r="861" spans="1:12" s="796" customFormat="1" ht="23.25" customHeight="1" x14ac:dyDescent="0.2">
      <c r="A861" s="797">
        <v>24701</v>
      </c>
      <c r="B861" s="798" t="s">
        <v>1534</v>
      </c>
      <c r="C861" s="795">
        <v>0</v>
      </c>
      <c r="D861" s="795">
        <v>920.02</v>
      </c>
      <c r="E861" s="795">
        <v>0</v>
      </c>
      <c r="F861" s="795">
        <v>920.02</v>
      </c>
      <c r="G861" s="795">
        <v>920.02</v>
      </c>
      <c r="H861" s="795">
        <v>920.02</v>
      </c>
      <c r="I861" s="795">
        <v>920.02</v>
      </c>
      <c r="J861" s="795">
        <v>920.02</v>
      </c>
      <c r="K861" s="795">
        <v>0</v>
      </c>
      <c r="L861" s="813">
        <v>0</v>
      </c>
    </row>
    <row r="862" spans="1:12" s="796" customFormat="1" ht="23.25" customHeight="1" x14ac:dyDescent="0.2">
      <c r="A862" s="797">
        <v>249</v>
      </c>
      <c r="B862" s="798" t="s">
        <v>1535</v>
      </c>
      <c r="C862" s="795">
        <v>378400</v>
      </c>
      <c r="D862" s="795">
        <v>0</v>
      </c>
      <c r="E862" s="795">
        <v>103039.13</v>
      </c>
      <c r="F862" s="795">
        <v>275360.87</v>
      </c>
      <c r="G862" s="795">
        <v>275360.87</v>
      </c>
      <c r="H862" s="795">
        <v>275360.87</v>
      </c>
      <c r="I862" s="795">
        <v>256406.07</v>
      </c>
      <c r="J862" s="795">
        <v>256406.07</v>
      </c>
      <c r="K862" s="795">
        <v>0</v>
      </c>
      <c r="L862" s="813">
        <v>0</v>
      </c>
    </row>
    <row r="863" spans="1:12" s="796" customFormat="1" ht="23.25" customHeight="1" x14ac:dyDescent="0.2">
      <c r="A863" s="797">
        <v>24901</v>
      </c>
      <c r="B863" s="798" t="s">
        <v>1536</v>
      </c>
      <c r="C863" s="795">
        <v>378400</v>
      </c>
      <c r="D863" s="795">
        <v>0</v>
      </c>
      <c r="E863" s="795">
        <v>103039.13</v>
      </c>
      <c r="F863" s="795">
        <v>275360.87</v>
      </c>
      <c r="G863" s="795">
        <v>275360.87</v>
      </c>
      <c r="H863" s="795">
        <v>275360.87</v>
      </c>
      <c r="I863" s="795">
        <v>256406.07</v>
      </c>
      <c r="J863" s="795">
        <v>256406.07</v>
      </c>
      <c r="K863" s="795">
        <v>0</v>
      </c>
      <c r="L863" s="813">
        <v>0</v>
      </c>
    </row>
    <row r="864" spans="1:12" s="796" customFormat="1" ht="23.25" customHeight="1" x14ac:dyDescent="0.2">
      <c r="A864" s="797">
        <v>2600</v>
      </c>
      <c r="B864" s="798" t="s">
        <v>1539</v>
      </c>
      <c r="C864" s="795">
        <v>2211160</v>
      </c>
      <c r="D864" s="795">
        <v>717186.08</v>
      </c>
      <c r="E864" s="795">
        <v>120950.28</v>
      </c>
      <c r="F864" s="795">
        <v>2807395.8</v>
      </c>
      <c r="G864" s="795">
        <v>2807395.8</v>
      </c>
      <c r="H864" s="795">
        <v>2807395.8</v>
      </c>
      <c r="I864" s="795">
        <v>2623471.9299999997</v>
      </c>
      <c r="J864" s="795">
        <v>2623471.9299999997</v>
      </c>
      <c r="K864" s="795">
        <v>0</v>
      </c>
      <c r="L864" s="813">
        <v>0</v>
      </c>
    </row>
    <row r="865" spans="1:12" s="796" customFormat="1" ht="23.25" customHeight="1" x14ac:dyDescent="0.2">
      <c r="A865" s="797">
        <v>261</v>
      </c>
      <c r="B865" s="798" t="s">
        <v>1539</v>
      </c>
      <c r="C865" s="795">
        <v>2211160</v>
      </c>
      <c r="D865" s="795">
        <v>717186.08</v>
      </c>
      <c r="E865" s="795">
        <v>120950.28</v>
      </c>
      <c r="F865" s="795">
        <v>2807395.8</v>
      </c>
      <c r="G865" s="795">
        <v>2807395.8</v>
      </c>
      <c r="H865" s="795">
        <v>2807395.8</v>
      </c>
      <c r="I865" s="795">
        <v>2623471.9299999997</v>
      </c>
      <c r="J865" s="795">
        <v>2623471.9299999997</v>
      </c>
      <c r="K865" s="795">
        <v>0</v>
      </c>
      <c r="L865" s="813">
        <v>0</v>
      </c>
    </row>
    <row r="866" spans="1:12" s="796" customFormat="1" ht="23.25" customHeight="1" x14ac:dyDescent="0.2">
      <c r="A866" s="797">
        <v>26101</v>
      </c>
      <c r="B866" s="798" t="s">
        <v>118</v>
      </c>
      <c r="C866" s="795">
        <v>1778560</v>
      </c>
      <c r="D866" s="795">
        <v>717186.08</v>
      </c>
      <c r="E866" s="795">
        <v>0</v>
      </c>
      <c r="F866" s="795">
        <v>2495746.08</v>
      </c>
      <c r="G866" s="795">
        <v>2495746.08</v>
      </c>
      <c r="H866" s="795">
        <v>2495746.08</v>
      </c>
      <c r="I866" s="795">
        <v>2379238.63</v>
      </c>
      <c r="J866" s="795">
        <v>2379238.63</v>
      </c>
      <c r="K866" s="795">
        <v>0</v>
      </c>
      <c r="L866" s="813">
        <v>0</v>
      </c>
    </row>
    <row r="867" spans="1:12" s="796" customFormat="1" ht="23.25" customHeight="1" x14ac:dyDescent="0.2">
      <c r="A867" s="797">
        <v>26102</v>
      </c>
      <c r="B867" s="798" t="s">
        <v>119</v>
      </c>
      <c r="C867" s="795">
        <v>432600</v>
      </c>
      <c r="D867" s="795">
        <v>0</v>
      </c>
      <c r="E867" s="795">
        <v>120950.28</v>
      </c>
      <c r="F867" s="795">
        <v>311649.71999999997</v>
      </c>
      <c r="G867" s="795">
        <v>311649.71999999997</v>
      </c>
      <c r="H867" s="795">
        <v>311649.71999999997</v>
      </c>
      <c r="I867" s="795">
        <v>244233.3</v>
      </c>
      <c r="J867" s="795">
        <v>244233.3</v>
      </c>
      <c r="K867" s="795">
        <v>0</v>
      </c>
      <c r="L867" s="813">
        <v>0</v>
      </c>
    </row>
    <row r="868" spans="1:12" s="796" customFormat="1" ht="23.25" customHeight="1" x14ac:dyDescent="0.2">
      <c r="A868" s="797">
        <v>2700</v>
      </c>
      <c r="B868" s="798" t="s">
        <v>1540</v>
      </c>
      <c r="C868" s="795">
        <v>170372.6</v>
      </c>
      <c r="D868" s="795">
        <v>4995</v>
      </c>
      <c r="E868" s="795">
        <v>2050.5500000000002</v>
      </c>
      <c r="F868" s="795">
        <v>173317.05000000002</v>
      </c>
      <c r="G868" s="795">
        <v>173317.05000000002</v>
      </c>
      <c r="H868" s="795">
        <v>173317.05000000002</v>
      </c>
      <c r="I868" s="795">
        <v>26668.65</v>
      </c>
      <c r="J868" s="795">
        <v>26668.65</v>
      </c>
      <c r="K868" s="795">
        <v>0</v>
      </c>
      <c r="L868" s="813">
        <v>0</v>
      </c>
    </row>
    <row r="869" spans="1:12" s="796" customFormat="1" ht="23.25" customHeight="1" x14ac:dyDescent="0.2">
      <c r="A869" s="797">
        <v>271</v>
      </c>
      <c r="B869" s="798" t="s">
        <v>250</v>
      </c>
      <c r="C869" s="795">
        <v>145272.6</v>
      </c>
      <c r="D869" s="795">
        <v>4995</v>
      </c>
      <c r="E869" s="795">
        <v>0</v>
      </c>
      <c r="F869" s="795">
        <v>150267.6</v>
      </c>
      <c r="G869" s="795">
        <v>150267.6</v>
      </c>
      <c r="H869" s="795">
        <v>150267.6</v>
      </c>
      <c r="I869" s="795">
        <v>3619.2</v>
      </c>
      <c r="J869" s="795">
        <v>3619.2</v>
      </c>
      <c r="K869" s="795">
        <v>0</v>
      </c>
      <c r="L869" s="813">
        <v>0</v>
      </c>
    </row>
    <row r="870" spans="1:12" s="796" customFormat="1" ht="23.25" customHeight="1" x14ac:dyDescent="0.2">
      <c r="A870" s="797">
        <v>27101</v>
      </c>
      <c r="B870" s="798" t="s">
        <v>120</v>
      </c>
      <c r="C870" s="795">
        <v>145272.6</v>
      </c>
      <c r="D870" s="795">
        <v>4995</v>
      </c>
      <c r="E870" s="795">
        <v>0</v>
      </c>
      <c r="F870" s="795">
        <v>150267.6</v>
      </c>
      <c r="G870" s="795">
        <v>150267.6</v>
      </c>
      <c r="H870" s="795">
        <v>150267.6</v>
      </c>
      <c r="I870" s="795">
        <v>3619.2</v>
      </c>
      <c r="J870" s="795">
        <v>3619.2</v>
      </c>
      <c r="K870" s="795">
        <v>0</v>
      </c>
      <c r="L870" s="813">
        <v>0</v>
      </c>
    </row>
    <row r="871" spans="1:12" s="796" customFormat="1" ht="23.25" customHeight="1" x14ac:dyDescent="0.2">
      <c r="A871" s="797">
        <v>272</v>
      </c>
      <c r="B871" s="798" t="s">
        <v>1541</v>
      </c>
      <c r="C871" s="795">
        <v>25100</v>
      </c>
      <c r="D871" s="795">
        <v>0</v>
      </c>
      <c r="E871" s="795">
        <v>2050.5500000000002</v>
      </c>
      <c r="F871" s="795">
        <v>23049.45</v>
      </c>
      <c r="G871" s="795">
        <v>23049.45</v>
      </c>
      <c r="H871" s="795">
        <v>23049.45</v>
      </c>
      <c r="I871" s="795">
        <v>23049.45</v>
      </c>
      <c r="J871" s="795">
        <v>23049.45</v>
      </c>
      <c r="K871" s="795">
        <v>0</v>
      </c>
      <c r="L871" s="813">
        <v>0</v>
      </c>
    </row>
    <row r="872" spans="1:12" s="796" customFormat="1" ht="23.25" customHeight="1" x14ac:dyDescent="0.2">
      <c r="A872" s="797">
        <v>27201</v>
      </c>
      <c r="B872" s="798" t="s">
        <v>1542</v>
      </c>
      <c r="C872" s="795">
        <v>25100</v>
      </c>
      <c r="D872" s="795">
        <v>0</v>
      </c>
      <c r="E872" s="795">
        <v>2050.5500000000002</v>
      </c>
      <c r="F872" s="795">
        <v>23049.45</v>
      </c>
      <c r="G872" s="795">
        <v>23049.45</v>
      </c>
      <c r="H872" s="795">
        <v>23049.45</v>
      </c>
      <c r="I872" s="795">
        <v>23049.45</v>
      </c>
      <c r="J872" s="795">
        <v>23049.45</v>
      </c>
      <c r="K872" s="795">
        <v>0</v>
      </c>
      <c r="L872" s="813">
        <v>0</v>
      </c>
    </row>
    <row r="873" spans="1:12" s="796" customFormat="1" ht="23.25" customHeight="1" x14ac:dyDescent="0.2">
      <c r="A873" s="797">
        <v>2900</v>
      </c>
      <c r="B873" s="798" t="s">
        <v>1548</v>
      </c>
      <c r="C873" s="795">
        <v>890200</v>
      </c>
      <c r="D873" s="795">
        <v>415531.47000000003</v>
      </c>
      <c r="E873" s="795">
        <v>279161.96999999997</v>
      </c>
      <c r="F873" s="795">
        <v>1026569.5</v>
      </c>
      <c r="G873" s="795">
        <v>1009683.3800000001</v>
      </c>
      <c r="H873" s="795">
        <v>1009683.3800000001</v>
      </c>
      <c r="I873" s="795">
        <v>844328.7</v>
      </c>
      <c r="J873" s="795">
        <v>844328.7</v>
      </c>
      <c r="K873" s="795">
        <v>16886.119999999879</v>
      </c>
      <c r="L873" s="813">
        <v>1.6449076268094738</v>
      </c>
    </row>
    <row r="874" spans="1:12" s="796" customFormat="1" ht="23.25" customHeight="1" x14ac:dyDescent="0.2">
      <c r="A874" s="797">
        <v>291</v>
      </c>
      <c r="B874" s="798" t="s">
        <v>169</v>
      </c>
      <c r="C874" s="795">
        <v>74200</v>
      </c>
      <c r="D874" s="795">
        <v>64699.51</v>
      </c>
      <c r="E874" s="795">
        <v>0</v>
      </c>
      <c r="F874" s="795">
        <v>138899.51</v>
      </c>
      <c r="G874" s="795">
        <v>138899.51</v>
      </c>
      <c r="H874" s="795">
        <v>138899.51</v>
      </c>
      <c r="I874" s="795">
        <v>104582.65</v>
      </c>
      <c r="J874" s="795">
        <v>104582.65</v>
      </c>
      <c r="K874" s="795">
        <v>0</v>
      </c>
      <c r="L874" s="813">
        <v>0</v>
      </c>
    </row>
    <row r="875" spans="1:12" s="796" customFormat="1" ht="23.25" customHeight="1" x14ac:dyDescent="0.2">
      <c r="A875" s="797">
        <v>29101</v>
      </c>
      <c r="B875" s="798" t="s">
        <v>121</v>
      </c>
      <c r="C875" s="795">
        <v>74200</v>
      </c>
      <c r="D875" s="795">
        <v>64699.51</v>
      </c>
      <c r="E875" s="795">
        <v>0</v>
      </c>
      <c r="F875" s="795">
        <v>138899.51</v>
      </c>
      <c r="G875" s="795">
        <v>138899.51</v>
      </c>
      <c r="H875" s="795">
        <v>138899.51</v>
      </c>
      <c r="I875" s="795">
        <v>104582.65</v>
      </c>
      <c r="J875" s="795">
        <v>104582.65</v>
      </c>
      <c r="K875" s="795">
        <v>0</v>
      </c>
      <c r="L875" s="813">
        <v>0</v>
      </c>
    </row>
    <row r="876" spans="1:12" s="796" customFormat="1" ht="23.25" customHeight="1" x14ac:dyDescent="0.2">
      <c r="A876" s="797">
        <v>292</v>
      </c>
      <c r="B876" s="798" t="s">
        <v>1549</v>
      </c>
      <c r="C876" s="795">
        <v>53000</v>
      </c>
      <c r="D876" s="795">
        <v>0</v>
      </c>
      <c r="E876" s="795">
        <v>50709.61</v>
      </c>
      <c r="F876" s="795">
        <v>2290.3899999999994</v>
      </c>
      <c r="G876" s="795">
        <v>2290.39</v>
      </c>
      <c r="H876" s="795">
        <v>2290.39</v>
      </c>
      <c r="I876" s="795">
        <v>2290.39</v>
      </c>
      <c r="J876" s="795">
        <v>2290.39</v>
      </c>
      <c r="K876" s="795">
        <v>0</v>
      </c>
      <c r="L876" s="813">
        <v>0</v>
      </c>
    </row>
    <row r="877" spans="1:12" s="796" customFormat="1" ht="23.25" customHeight="1" x14ac:dyDescent="0.2">
      <c r="A877" s="797">
        <v>29201</v>
      </c>
      <c r="B877" s="798" t="s">
        <v>1550</v>
      </c>
      <c r="C877" s="795">
        <v>53000</v>
      </c>
      <c r="D877" s="795">
        <v>0</v>
      </c>
      <c r="E877" s="795">
        <v>50709.61</v>
      </c>
      <c r="F877" s="795">
        <v>2290.3899999999994</v>
      </c>
      <c r="G877" s="795">
        <v>2290.39</v>
      </c>
      <c r="H877" s="795">
        <v>2290.39</v>
      </c>
      <c r="I877" s="795">
        <v>2290.39</v>
      </c>
      <c r="J877" s="795">
        <v>2290.39</v>
      </c>
      <c r="K877" s="795">
        <v>0</v>
      </c>
      <c r="L877" s="813">
        <v>0</v>
      </c>
    </row>
    <row r="878" spans="1:12" s="796" customFormat="1" ht="23.25" customHeight="1" x14ac:dyDescent="0.2">
      <c r="A878" s="797">
        <v>296</v>
      </c>
      <c r="B878" s="798" t="s">
        <v>1553</v>
      </c>
      <c r="C878" s="795">
        <v>413000</v>
      </c>
      <c r="D878" s="795">
        <v>0</v>
      </c>
      <c r="E878" s="795">
        <v>228452.36</v>
      </c>
      <c r="F878" s="795">
        <v>184547.64</v>
      </c>
      <c r="G878" s="795">
        <v>176169.55</v>
      </c>
      <c r="H878" s="795">
        <v>176169.55</v>
      </c>
      <c r="I878" s="795">
        <v>149897.9</v>
      </c>
      <c r="J878" s="795">
        <v>149897.9</v>
      </c>
      <c r="K878" s="795">
        <v>8378.0900000000256</v>
      </c>
      <c r="L878" s="813">
        <v>4.539797962195574</v>
      </c>
    </row>
    <row r="879" spans="1:12" s="796" customFormat="1" ht="23.25" customHeight="1" x14ac:dyDescent="0.2">
      <c r="A879" s="797">
        <v>29601</v>
      </c>
      <c r="B879" s="798" t="s">
        <v>1550</v>
      </c>
      <c r="C879" s="795">
        <v>413000</v>
      </c>
      <c r="D879" s="795">
        <v>0</v>
      </c>
      <c r="E879" s="795">
        <v>228452.36</v>
      </c>
      <c r="F879" s="795">
        <v>184547.64</v>
      </c>
      <c r="G879" s="795">
        <v>176169.55</v>
      </c>
      <c r="H879" s="795">
        <v>176169.55</v>
      </c>
      <c r="I879" s="795">
        <v>149897.9</v>
      </c>
      <c r="J879" s="795">
        <v>149897.9</v>
      </c>
      <c r="K879" s="795">
        <v>8378.0900000000256</v>
      </c>
      <c r="L879" s="813">
        <v>4.539797962195574</v>
      </c>
    </row>
    <row r="880" spans="1:12" s="796" customFormat="1" ht="23.25" customHeight="1" x14ac:dyDescent="0.2">
      <c r="A880" s="797">
        <v>298</v>
      </c>
      <c r="B880" s="798" t="s">
        <v>1555</v>
      </c>
      <c r="C880" s="795">
        <v>350000</v>
      </c>
      <c r="D880" s="795">
        <v>350831.96</v>
      </c>
      <c r="E880" s="795">
        <v>0</v>
      </c>
      <c r="F880" s="795">
        <v>700831.96</v>
      </c>
      <c r="G880" s="795">
        <v>692323.93</v>
      </c>
      <c r="H880" s="795">
        <v>692323.93</v>
      </c>
      <c r="I880" s="795">
        <v>587557.76</v>
      </c>
      <c r="J880" s="795">
        <v>587557.76</v>
      </c>
      <c r="K880" s="795">
        <v>8508.0299999999115</v>
      </c>
      <c r="L880" s="813">
        <v>1.2139900126700718</v>
      </c>
    </row>
    <row r="881" spans="1:12" s="796" customFormat="1" ht="23.25" customHeight="1" x14ac:dyDescent="0.2">
      <c r="A881" s="797">
        <v>29801</v>
      </c>
      <c r="B881" s="798" t="s">
        <v>1550</v>
      </c>
      <c r="C881" s="795">
        <v>350000</v>
      </c>
      <c r="D881" s="795">
        <v>350831.96</v>
      </c>
      <c r="E881" s="795">
        <v>0</v>
      </c>
      <c r="F881" s="795">
        <v>700831.96</v>
      </c>
      <c r="G881" s="795">
        <v>692323.93</v>
      </c>
      <c r="H881" s="795">
        <v>692323.93</v>
      </c>
      <c r="I881" s="795">
        <v>587557.76</v>
      </c>
      <c r="J881" s="795">
        <v>587557.76</v>
      </c>
      <c r="K881" s="795">
        <v>8508.0299999999115</v>
      </c>
      <c r="L881" s="813">
        <v>1.2139900126700718</v>
      </c>
    </row>
    <row r="882" spans="1:12" s="789" customFormat="1" ht="23.25" customHeight="1" x14ac:dyDescent="0.2">
      <c r="A882" s="790">
        <v>3000</v>
      </c>
      <c r="B882" s="791" t="s">
        <v>163</v>
      </c>
      <c r="C882" s="792">
        <v>54865676.799999997</v>
      </c>
      <c r="D882" s="792">
        <v>2906011.32</v>
      </c>
      <c r="E882" s="792">
        <v>2609211.3199999998</v>
      </c>
      <c r="F882" s="792">
        <v>55162476.799999997</v>
      </c>
      <c r="G882" s="792">
        <v>54875328.259999998</v>
      </c>
      <c r="H882" s="792">
        <v>54787289.390000001</v>
      </c>
      <c r="I882" s="792">
        <v>42311659.710000001</v>
      </c>
      <c r="J882" s="792">
        <v>42311659.710000001</v>
      </c>
      <c r="K882" s="792">
        <v>375187.40999999642</v>
      </c>
      <c r="L882" s="812">
        <v>0.6801496810237434</v>
      </c>
    </row>
    <row r="883" spans="1:12" s="796" customFormat="1" ht="23.25" customHeight="1" x14ac:dyDescent="0.2">
      <c r="A883" s="797">
        <v>3100</v>
      </c>
      <c r="B883" s="798" t="s">
        <v>1556</v>
      </c>
      <c r="C883" s="795">
        <v>25096000</v>
      </c>
      <c r="D883" s="795">
        <v>2615027.35</v>
      </c>
      <c r="E883" s="795">
        <v>72642.92</v>
      </c>
      <c r="F883" s="795">
        <v>27638384.43</v>
      </c>
      <c r="G883" s="795">
        <v>27799273.489999998</v>
      </c>
      <c r="H883" s="795">
        <v>27799273.489999998</v>
      </c>
      <c r="I883" s="795">
        <v>26619376.02</v>
      </c>
      <c r="J883" s="795">
        <v>26619376.02</v>
      </c>
      <c r="K883" s="795">
        <v>-160889.05999999866</v>
      </c>
      <c r="L883" s="813">
        <v>-0.5821217966176131</v>
      </c>
    </row>
    <row r="884" spans="1:12" s="796" customFormat="1" ht="23.25" customHeight="1" x14ac:dyDescent="0.2">
      <c r="A884" s="797">
        <v>311</v>
      </c>
      <c r="B884" s="798" t="s">
        <v>170</v>
      </c>
      <c r="C884" s="795">
        <v>25063000</v>
      </c>
      <c r="D884" s="795">
        <v>2615027.35</v>
      </c>
      <c r="E884" s="795">
        <v>61460</v>
      </c>
      <c r="F884" s="795">
        <v>27616567.350000001</v>
      </c>
      <c r="G884" s="795">
        <v>27777456.41</v>
      </c>
      <c r="H884" s="795">
        <v>27777456.41</v>
      </c>
      <c r="I884" s="795">
        <v>26604967.809999999</v>
      </c>
      <c r="J884" s="795">
        <v>26604967.809999999</v>
      </c>
      <c r="K884" s="795">
        <v>-160889.05999999866</v>
      </c>
      <c r="L884" s="813">
        <v>-0.58258167266395855</v>
      </c>
    </row>
    <row r="885" spans="1:12" s="796" customFormat="1" ht="23.25" customHeight="1" x14ac:dyDescent="0.2">
      <c r="A885" s="797">
        <v>31101</v>
      </c>
      <c r="B885" s="798" t="s">
        <v>1557</v>
      </c>
      <c r="C885" s="795">
        <v>432000</v>
      </c>
      <c r="D885" s="795">
        <v>0</v>
      </c>
      <c r="E885" s="795">
        <v>61460</v>
      </c>
      <c r="F885" s="795">
        <v>370540</v>
      </c>
      <c r="G885" s="795">
        <v>427541</v>
      </c>
      <c r="H885" s="795">
        <v>427541</v>
      </c>
      <c r="I885" s="795">
        <v>353854</v>
      </c>
      <c r="J885" s="795">
        <v>353854</v>
      </c>
      <c r="K885" s="795">
        <v>-57001</v>
      </c>
      <c r="L885" s="813">
        <v>-15.3832244831867</v>
      </c>
    </row>
    <row r="886" spans="1:12" s="796" customFormat="1" ht="23.25" customHeight="1" x14ac:dyDescent="0.2">
      <c r="A886" s="797">
        <v>31104</v>
      </c>
      <c r="B886" s="798" t="s">
        <v>1071</v>
      </c>
      <c r="C886" s="795">
        <v>24631000</v>
      </c>
      <c r="D886" s="795">
        <v>2615027.35</v>
      </c>
      <c r="E886" s="795">
        <v>0</v>
      </c>
      <c r="F886" s="795">
        <v>27246027.350000001</v>
      </c>
      <c r="G886" s="795">
        <v>27349915.41</v>
      </c>
      <c r="H886" s="795">
        <v>27349915.41</v>
      </c>
      <c r="I886" s="795">
        <v>26251113.809999999</v>
      </c>
      <c r="J886" s="795">
        <v>26251113.809999999</v>
      </c>
      <c r="K886" s="795">
        <v>-103888.05999999866</v>
      </c>
      <c r="L886" s="813">
        <v>-0.38129617454119841</v>
      </c>
    </row>
    <row r="887" spans="1:12" s="796" customFormat="1" ht="23.25" customHeight="1" x14ac:dyDescent="0.2">
      <c r="A887" s="797">
        <v>314</v>
      </c>
      <c r="B887" s="798" t="s">
        <v>171</v>
      </c>
      <c r="C887" s="795">
        <v>33000</v>
      </c>
      <c r="D887" s="795">
        <v>0</v>
      </c>
      <c r="E887" s="795">
        <v>11182.92</v>
      </c>
      <c r="F887" s="795">
        <v>21817.08</v>
      </c>
      <c r="G887" s="795">
        <v>21817.08</v>
      </c>
      <c r="H887" s="795">
        <v>21817.08</v>
      </c>
      <c r="I887" s="795">
        <v>14408.21</v>
      </c>
      <c r="J887" s="795">
        <v>14408.21</v>
      </c>
      <c r="K887" s="795">
        <v>0</v>
      </c>
      <c r="L887" s="813">
        <v>0</v>
      </c>
    </row>
    <row r="888" spans="1:12" s="796" customFormat="1" ht="23.25" customHeight="1" x14ac:dyDescent="0.2">
      <c r="A888" s="797">
        <v>31401</v>
      </c>
      <c r="B888" s="798" t="s">
        <v>1558</v>
      </c>
      <c r="C888" s="795">
        <v>33000</v>
      </c>
      <c r="D888" s="795">
        <v>0</v>
      </c>
      <c r="E888" s="795">
        <v>11182.92</v>
      </c>
      <c r="F888" s="795">
        <v>21817.08</v>
      </c>
      <c r="G888" s="795">
        <v>21817.08</v>
      </c>
      <c r="H888" s="795">
        <v>21817.08</v>
      </c>
      <c r="I888" s="795">
        <v>14408.21</v>
      </c>
      <c r="J888" s="795">
        <v>14408.21</v>
      </c>
      <c r="K888" s="795">
        <v>0</v>
      </c>
      <c r="L888" s="813">
        <v>0</v>
      </c>
    </row>
    <row r="889" spans="1:12" s="796" customFormat="1" ht="23.25" customHeight="1" x14ac:dyDescent="0.2">
      <c r="A889" s="797">
        <v>3200</v>
      </c>
      <c r="B889" s="798" t="s">
        <v>1562</v>
      </c>
      <c r="C889" s="795">
        <v>3375476.8</v>
      </c>
      <c r="D889" s="795">
        <v>47123.439999999995</v>
      </c>
      <c r="E889" s="795">
        <v>1405830.99</v>
      </c>
      <c r="F889" s="795">
        <v>2016769.25</v>
      </c>
      <c r="G889" s="795">
        <v>2016769.25</v>
      </c>
      <c r="H889" s="795">
        <v>2016769.25</v>
      </c>
      <c r="I889" s="795">
        <v>1840356.45</v>
      </c>
      <c r="J889" s="795">
        <v>1840356.45</v>
      </c>
      <c r="K889" s="795">
        <v>0</v>
      </c>
      <c r="L889" s="813">
        <v>0</v>
      </c>
    </row>
    <row r="890" spans="1:12" s="796" customFormat="1" ht="23.25" customHeight="1" x14ac:dyDescent="0.2">
      <c r="A890" s="797">
        <v>321</v>
      </c>
      <c r="B890" s="798" t="s">
        <v>174</v>
      </c>
      <c r="C890" s="795">
        <v>516000</v>
      </c>
      <c r="D890" s="795">
        <v>39049.839999999997</v>
      </c>
      <c r="E890" s="795">
        <v>0</v>
      </c>
      <c r="F890" s="795">
        <v>555049.84</v>
      </c>
      <c r="G890" s="795">
        <v>555049.84</v>
      </c>
      <c r="H890" s="795">
        <v>555049.84</v>
      </c>
      <c r="I890" s="795">
        <v>555049.84</v>
      </c>
      <c r="J890" s="795">
        <v>555049.84</v>
      </c>
      <c r="K890" s="795">
        <v>0</v>
      </c>
      <c r="L890" s="813">
        <v>0</v>
      </c>
    </row>
    <row r="891" spans="1:12" s="796" customFormat="1" ht="23.25" customHeight="1" x14ac:dyDescent="0.2">
      <c r="A891" s="797">
        <v>32101</v>
      </c>
      <c r="B891" s="798" t="s">
        <v>123</v>
      </c>
      <c r="C891" s="795">
        <v>516000</v>
      </c>
      <c r="D891" s="795">
        <v>39049.839999999997</v>
      </c>
      <c r="E891" s="795">
        <v>0</v>
      </c>
      <c r="F891" s="795">
        <v>555049.84</v>
      </c>
      <c r="G891" s="795">
        <v>555049.84</v>
      </c>
      <c r="H891" s="795">
        <v>555049.84</v>
      </c>
      <c r="I891" s="795">
        <v>555049.84</v>
      </c>
      <c r="J891" s="795">
        <v>555049.84</v>
      </c>
      <c r="K891" s="795">
        <v>0</v>
      </c>
      <c r="L891" s="813">
        <v>0</v>
      </c>
    </row>
    <row r="892" spans="1:12" s="796" customFormat="1" ht="23.25" customHeight="1" x14ac:dyDescent="0.2">
      <c r="A892" s="797">
        <v>323</v>
      </c>
      <c r="B892" s="798" t="s">
        <v>1563</v>
      </c>
      <c r="C892" s="795">
        <v>14476.8</v>
      </c>
      <c r="D892" s="795">
        <v>8073.6</v>
      </c>
      <c r="E892" s="795">
        <v>0</v>
      </c>
      <c r="F892" s="795">
        <v>22550.400000000001</v>
      </c>
      <c r="G892" s="795">
        <v>22550.400000000001</v>
      </c>
      <c r="H892" s="795">
        <v>22550.400000000001</v>
      </c>
      <c r="I892" s="795">
        <v>20137.599999999999</v>
      </c>
      <c r="J892" s="795">
        <v>20137.599999999999</v>
      </c>
      <c r="K892" s="795">
        <v>0</v>
      </c>
      <c r="L892" s="813">
        <v>0</v>
      </c>
    </row>
    <row r="893" spans="1:12" s="796" customFormat="1" ht="23.25" customHeight="1" x14ac:dyDescent="0.2">
      <c r="A893" s="797">
        <v>32301</v>
      </c>
      <c r="B893" s="798" t="s">
        <v>1564</v>
      </c>
      <c r="C893" s="795">
        <v>14476.8</v>
      </c>
      <c r="D893" s="795">
        <v>8073.6</v>
      </c>
      <c r="E893" s="795">
        <v>0</v>
      </c>
      <c r="F893" s="795">
        <v>22550.400000000001</v>
      </c>
      <c r="G893" s="795">
        <v>22550.400000000001</v>
      </c>
      <c r="H893" s="795">
        <v>22550.400000000001</v>
      </c>
      <c r="I893" s="795">
        <v>20137.599999999999</v>
      </c>
      <c r="J893" s="795">
        <v>20137.599999999999</v>
      </c>
      <c r="K893" s="795">
        <v>0</v>
      </c>
      <c r="L893" s="813">
        <v>0</v>
      </c>
    </row>
    <row r="894" spans="1:12" s="796" customFormat="1" ht="23.25" customHeight="1" x14ac:dyDescent="0.2">
      <c r="A894" s="797">
        <v>325</v>
      </c>
      <c r="B894" s="798" t="s">
        <v>1565</v>
      </c>
      <c r="C894" s="795">
        <v>115000</v>
      </c>
      <c r="D894" s="795">
        <v>0</v>
      </c>
      <c r="E894" s="795">
        <v>90394.99</v>
      </c>
      <c r="F894" s="795">
        <v>24605.009999999995</v>
      </c>
      <c r="G894" s="795">
        <v>24605.01</v>
      </c>
      <c r="H894" s="795">
        <v>24605.01</v>
      </c>
      <c r="I894" s="795">
        <v>24605.01</v>
      </c>
      <c r="J894" s="795">
        <v>24605.01</v>
      </c>
      <c r="K894" s="795">
        <v>0</v>
      </c>
      <c r="L894" s="813">
        <v>0</v>
      </c>
    </row>
    <row r="895" spans="1:12" s="796" customFormat="1" ht="23.25" customHeight="1" x14ac:dyDescent="0.2">
      <c r="A895" s="797">
        <v>32501</v>
      </c>
      <c r="B895" s="798" t="s">
        <v>1566</v>
      </c>
      <c r="C895" s="795">
        <v>115000</v>
      </c>
      <c r="D895" s="795">
        <v>0</v>
      </c>
      <c r="E895" s="795">
        <v>90394.99</v>
      </c>
      <c r="F895" s="795">
        <v>24605.009999999995</v>
      </c>
      <c r="G895" s="795">
        <v>24605.01</v>
      </c>
      <c r="H895" s="795">
        <v>24605.01</v>
      </c>
      <c r="I895" s="795">
        <v>24605.01</v>
      </c>
      <c r="J895" s="795">
        <v>24605.01</v>
      </c>
      <c r="K895" s="795">
        <v>0</v>
      </c>
      <c r="L895" s="813">
        <v>0</v>
      </c>
    </row>
    <row r="896" spans="1:12" s="796" customFormat="1" ht="23.25" customHeight="1" x14ac:dyDescent="0.2">
      <c r="A896" s="797">
        <v>326</v>
      </c>
      <c r="B896" s="798" t="s">
        <v>1567</v>
      </c>
      <c r="C896" s="795">
        <v>2730000</v>
      </c>
      <c r="D896" s="795">
        <v>0</v>
      </c>
      <c r="E896" s="795">
        <v>1315436</v>
      </c>
      <c r="F896" s="795">
        <v>1414564</v>
      </c>
      <c r="G896" s="795">
        <v>1414564</v>
      </c>
      <c r="H896" s="795">
        <v>1414564</v>
      </c>
      <c r="I896" s="795">
        <v>1240564</v>
      </c>
      <c r="J896" s="795">
        <v>1240564</v>
      </c>
      <c r="K896" s="795">
        <v>0</v>
      </c>
      <c r="L896" s="813">
        <v>0</v>
      </c>
    </row>
    <row r="897" spans="1:12" s="796" customFormat="1" ht="23.25" customHeight="1" x14ac:dyDescent="0.2">
      <c r="A897" s="797">
        <v>32601</v>
      </c>
      <c r="B897" s="798" t="s">
        <v>1568</v>
      </c>
      <c r="C897" s="795">
        <v>2730000</v>
      </c>
      <c r="D897" s="795">
        <v>0</v>
      </c>
      <c r="E897" s="795">
        <v>1315436</v>
      </c>
      <c r="F897" s="795">
        <v>1414564</v>
      </c>
      <c r="G897" s="795">
        <v>1414564</v>
      </c>
      <c r="H897" s="795">
        <v>1414564</v>
      </c>
      <c r="I897" s="795">
        <v>1240564</v>
      </c>
      <c r="J897" s="795">
        <v>1240564</v>
      </c>
      <c r="K897" s="795">
        <v>0</v>
      </c>
      <c r="L897" s="813">
        <v>0</v>
      </c>
    </row>
    <row r="898" spans="1:12" s="796" customFormat="1" ht="23.25" customHeight="1" x14ac:dyDescent="0.2">
      <c r="A898" s="797">
        <v>3400</v>
      </c>
      <c r="B898" s="798" t="s">
        <v>1582</v>
      </c>
      <c r="C898" s="795">
        <v>40000</v>
      </c>
      <c r="D898" s="795">
        <v>0</v>
      </c>
      <c r="E898" s="795">
        <v>40000</v>
      </c>
      <c r="F898" s="795">
        <v>0</v>
      </c>
      <c r="G898" s="795">
        <v>0</v>
      </c>
      <c r="H898" s="795">
        <v>0</v>
      </c>
      <c r="I898" s="795">
        <v>0</v>
      </c>
      <c r="J898" s="795">
        <v>0</v>
      </c>
      <c r="K898" s="795">
        <v>0</v>
      </c>
      <c r="L898" s="813">
        <v>0</v>
      </c>
    </row>
    <row r="899" spans="1:12" s="796" customFormat="1" ht="23.25" customHeight="1" x14ac:dyDescent="0.2">
      <c r="A899" s="797">
        <v>347</v>
      </c>
      <c r="B899" s="798" t="s">
        <v>179</v>
      </c>
      <c r="C899" s="795">
        <v>40000</v>
      </c>
      <c r="D899" s="795">
        <v>0</v>
      </c>
      <c r="E899" s="795">
        <v>40000</v>
      </c>
      <c r="F899" s="795">
        <v>0</v>
      </c>
      <c r="G899" s="795">
        <v>0</v>
      </c>
      <c r="H899" s="795">
        <v>0</v>
      </c>
      <c r="I899" s="795">
        <v>0</v>
      </c>
      <c r="J899" s="795">
        <v>0</v>
      </c>
      <c r="K899" s="795">
        <v>0</v>
      </c>
      <c r="L899" s="813">
        <v>0</v>
      </c>
    </row>
    <row r="900" spans="1:12" s="796" customFormat="1" ht="23.25" customHeight="1" x14ac:dyDescent="0.2">
      <c r="A900" s="797">
        <v>34701</v>
      </c>
      <c r="B900" s="798" t="s">
        <v>113</v>
      </c>
      <c r="C900" s="795">
        <v>40000</v>
      </c>
      <c r="D900" s="795">
        <v>0</v>
      </c>
      <c r="E900" s="795">
        <v>40000</v>
      </c>
      <c r="F900" s="795">
        <v>0</v>
      </c>
      <c r="G900" s="795">
        <v>0</v>
      </c>
      <c r="H900" s="795">
        <v>0</v>
      </c>
      <c r="I900" s="795">
        <v>0</v>
      </c>
      <c r="J900" s="795">
        <v>0</v>
      </c>
      <c r="K900" s="795">
        <v>0</v>
      </c>
      <c r="L900" s="813">
        <v>0</v>
      </c>
    </row>
    <row r="901" spans="1:12" s="796" customFormat="1" ht="23.25" customHeight="1" x14ac:dyDescent="0.2">
      <c r="A901" s="797">
        <v>3500</v>
      </c>
      <c r="B901" s="798" t="s">
        <v>1585</v>
      </c>
      <c r="C901" s="795">
        <v>26351200</v>
      </c>
      <c r="D901" s="795">
        <v>158000</v>
      </c>
      <c r="E901" s="795">
        <v>1088389.4099999999</v>
      </c>
      <c r="F901" s="795">
        <v>25420810.59</v>
      </c>
      <c r="G901" s="795">
        <v>24972772.989999998</v>
      </c>
      <c r="H901" s="795">
        <v>24884734.120000001</v>
      </c>
      <c r="I901" s="795">
        <v>13765414.709999999</v>
      </c>
      <c r="J901" s="795">
        <v>13765414.709999999</v>
      </c>
      <c r="K901" s="795">
        <v>536076.46999999881</v>
      </c>
      <c r="L901" s="813">
        <v>2.1088095051181406</v>
      </c>
    </row>
    <row r="902" spans="1:12" s="796" customFormat="1" ht="23.25" customHeight="1" x14ac:dyDescent="0.2">
      <c r="A902" s="797">
        <v>351</v>
      </c>
      <c r="B902" s="798" t="s">
        <v>1586</v>
      </c>
      <c r="C902" s="795">
        <v>90000</v>
      </c>
      <c r="D902" s="795">
        <v>0</v>
      </c>
      <c r="E902" s="795">
        <v>82204.800000000003</v>
      </c>
      <c r="F902" s="795">
        <v>7795.1999999999971</v>
      </c>
      <c r="G902" s="795">
        <v>7795.2</v>
      </c>
      <c r="H902" s="795">
        <v>7795.2</v>
      </c>
      <c r="I902" s="795">
        <v>0</v>
      </c>
      <c r="J902" s="795">
        <v>0</v>
      </c>
      <c r="K902" s="795">
        <v>0</v>
      </c>
      <c r="L902" s="813">
        <v>0</v>
      </c>
    </row>
    <row r="903" spans="1:12" s="796" customFormat="1" ht="23.25" customHeight="1" x14ac:dyDescent="0.2">
      <c r="A903" s="797">
        <v>35101</v>
      </c>
      <c r="B903" s="798" t="s">
        <v>1587</v>
      </c>
      <c r="C903" s="795">
        <v>90000</v>
      </c>
      <c r="D903" s="795">
        <v>0</v>
      </c>
      <c r="E903" s="795">
        <v>82204.800000000003</v>
      </c>
      <c r="F903" s="795">
        <v>7795.1999999999971</v>
      </c>
      <c r="G903" s="795">
        <v>7795.2</v>
      </c>
      <c r="H903" s="795">
        <v>7795.2</v>
      </c>
      <c r="I903" s="795">
        <v>0</v>
      </c>
      <c r="J903" s="795">
        <v>0</v>
      </c>
      <c r="K903" s="795">
        <v>0</v>
      </c>
      <c r="L903" s="813">
        <v>0</v>
      </c>
    </row>
    <row r="904" spans="1:12" s="796" customFormat="1" ht="23.25" customHeight="1" x14ac:dyDescent="0.2">
      <c r="A904" s="797">
        <v>352</v>
      </c>
      <c r="B904" s="798" t="s">
        <v>1590</v>
      </c>
      <c r="C904" s="795">
        <v>3000</v>
      </c>
      <c r="D904" s="795">
        <v>0</v>
      </c>
      <c r="E904" s="795">
        <v>3000</v>
      </c>
      <c r="F904" s="795">
        <v>0</v>
      </c>
      <c r="G904" s="795">
        <v>0</v>
      </c>
      <c r="H904" s="795">
        <v>0</v>
      </c>
      <c r="I904" s="795">
        <v>0</v>
      </c>
      <c r="J904" s="795">
        <v>0</v>
      </c>
      <c r="K904" s="795">
        <v>0</v>
      </c>
      <c r="L904" s="813">
        <v>0</v>
      </c>
    </row>
    <row r="905" spans="1:12" s="796" customFormat="1" ht="23.25" customHeight="1" x14ac:dyDescent="0.2">
      <c r="A905" s="797">
        <v>35201</v>
      </c>
      <c r="B905" s="798" t="s">
        <v>1587</v>
      </c>
      <c r="C905" s="795">
        <v>3000</v>
      </c>
      <c r="D905" s="795">
        <v>0</v>
      </c>
      <c r="E905" s="795">
        <v>3000</v>
      </c>
      <c r="F905" s="795">
        <v>0</v>
      </c>
      <c r="G905" s="795">
        <v>0</v>
      </c>
      <c r="H905" s="795">
        <v>0</v>
      </c>
      <c r="I905" s="795">
        <v>0</v>
      </c>
      <c r="J905" s="795">
        <v>0</v>
      </c>
      <c r="K905" s="795">
        <v>0</v>
      </c>
      <c r="L905" s="813">
        <v>0</v>
      </c>
    </row>
    <row r="906" spans="1:12" s="796" customFormat="1" ht="23.25" customHeight="1" x14ac:dyDescent="0.2">
      <c r="A906" s="797">
        <v>355</v>
      </c>
      <c r="B906" s="798" t="s">
        <v>1592</v>
      </c>
      <c r="C906" s="795">
        <v>223000</v>
      </c>
      <c r="D906" s="795">
        <v>0</v>
      </c>
      <c r="E906" s="795">
        <v>135375.62</v>
      </c>
      <c r="F906" s="795">
        <v>87624.38</v>
      </c>
      <c r="G906" s="795">
        <v>87624.38</v>
      </c>
      <c r="H906" s="795">
        <v>87624.38</v>
      </c>
      <c r="I906" s="795">
        <v>86179.02</v>
      </c>
      <c r="J906" s="795">
        <v>86179.02</v>
      </c>
      <c r="K906" s="795">
        <v>0</v>
      </c>
      <c r="L906" s="813">
        <v>0</v>
      </c>
    </row>
    <row r="907" spans="1:12" s="796" customFormat="1" ht="23.25" customHeight="1" x14ac:dyDescent="0.2">
      <c r="A907" s="797">
        <v>35501</v>
      </c>
      <c r="B907" s="798" t="s">
        <v>1587</v>
      </c>
      <c r="C907" s="795">
        <v>223000</v>
      </c>
      <c r="D907" s="795">
        <v>0</v>
      </c>
      <c r="E907" s="795">
        <v>135375.62</v>
      </c>
      <c r="F907" s="795">
        <v>87624.38</v>
      </c>
      <c r="G907" s="795">
        <v>87624.38</v>
      </c>
      <c r="H907" s="795">
        <v>87624.38</v>
      </c>
      <c r="I907" s="795">
        <v>86179.02</v>
      </c>
      <c r="J907" s="795">
        <v>86179.02</v>
      </c>
      <c r="K907" s="795">
        <v>0</v>
      </c>
      <c r="L907" s="813">
        <v>0</v>
      </c>
    </row>
    <row r="908" spans="1:12" s="796" customFormat="1" ht="23.25" customHeight="1" x14ac:dyDescent="0.2">
      <c r="A908" s="797">
        <v>357</v>
      </c>
      <c r="B908" s="798" t="s">
        <v>1593</v>
      </c>
      <c r="C908" s="795">
        <v>25000</v>
      </c>
      <c r="D908" s="795">
        <v>0</v>
      </c>
      <c r="E908" s="795">
        <v>13444.99</v>
      </c>
      <c r="F908" s="795">
        <v>11555.01</v>
      </c>
      <c r="G908" s="795">
        <v>11555.01</v>
      </c>
      <c r="H908" s="795">
        <v>11555.01</v>
      </c>
      <c r="I908" s="795">
        <v>11555.01</v>
      </c>
      <c r="J908" s="795">
        <v>11555.01</v>
      </c>
      <c r="K908" s="795">
        <v>0</v>
      </c>
      <c r="L908" s="813">
        <v>0</v>
      </c>
    </row>
    <row r="909" spans="1:12" s="796" customFormat="1" ht="23.25" customHeight="1" x14ac:dyDescent="0.2">
      <c r="A909" s="797">
        <v>35701</v>
      </c>
      <c r="B909" s="798" t="s">
        <v>1587</v>
      </c>
      <c r="C909" s="795">
        <v>25000</v>
      </c>
      <c r="D909" s="795">
        <v>0</v>
      </c>
      <c r="E909" s="795">
        <v>13444.99</v>
      </c>
      <c r="F909" s="795">
        <v>11555.01</v>
      </c>
      <c r="G909" s="795">
        <v>11555.01</v>
      </c>
      <c r="H909" s="795">
        <v>11555.01</v>
      </c>
      <c r="I909" s="795">
        <v>11555.01</v>
      </c>
      <c r="J909" s="795">
        <v>11555.01</v>
      </c>
      <c r="K909" s="795">
        <v>0</v>
      </c>
      <c r="L909" s="813">
        <v>0</v>
      </c>
    </row>
    <row r="910" spans="1:12" s="796" customFormat="1" ht="23.25" customHeight="1" x14ac:dyDescent="0.2">
      <c r="A910" s="797">
        <v>358</v>
      </c>
      <c r="B910" s="798" t="s">
        <v>1594</v>
      </c>
      <c r="C910" s="795">
        <v>26000000</v>
      </c>
      <c r="D910" s="795">
        <v>0</v>
      </c>
      <c r="E910" s="795">
        <v>854364</v>
      </c>
      <c r="F910" s="795">
        <v>25145636</v>
      </c>
      <c r="G910" s="795">
        <v>24697598.399999999</v>
      </c>
      <c r="H910" s="795">
        <v>24609559.530000001</v>
      </c>
      <c r="I910" s="795">
        <v>13534280.68</v>
      </c>
      <c r="J910" s="795">
        <v>13534280.68</v>
      </c>
      <c r="K910" s="795">
        <v>536076.46999999881</v>
      </c>
      <c r="L910" s="813">
        <v>2.1318867019310979</v>
      </c>
    </row>
    <row r="911" spans="1:12" s="796" customFormat="1" ht="23.25" customHeight="1" x14ac:dyDescent="0.2">
      <c r="A911" s="797">
        <v>35801</v>
      </c>
      <c r="B911" s="798" t="s">
        <v>1595</v>
      </c>
      <c r="C911" s="795">
        <v>26000000</v>
      </c>
      <c r="D911" s="795">
        <v>0</v>
      </c>
      <c r="E911" s="795">
        <v>854364</v>
      </c>
      <c r="F911" s="795">
        <v>25145636</v>
      </c>
      <c r="G911" s="795">
        <v>24697598.399999999</v>
      </c>
      <c r="H911" s="795">
        <v>24609559.530000001</v>
      </c>
      <c r="I911" s="795">
        <v>13534280.68</v>
      </c>
      <c r="J911" s="795">
        <v>13534280.68</v>
      </c>
      <c r="K911" s="795">
        <v>536076.46999999881</v>
      </c>
      <c r="L911" s="813">
        <v>2.1318867019310979</v>
      </c>
    </row>
    <row r="912" spans="1:12" s="796" customFormat="1" ht="23.25" customHeight="1" x14ac:dyDescent="0.2">
      <c r="A912" s="797">
        <v>359</v>
      </c>
      <c r="B912" s="798" t="s">
        <v>1596</v>
      </c>
      <c r="C912" s="795">
        <v>10200</v>
      </c>
      <c r="D912" s="795">
        <v>158000</v>
      </c>
      <c r="E912" s="795">
        <v>0</v>
      </c>
      <c r="F912" s="795">
        <v>168200</v>
      </c>
      <c r="G912" s="795">
        <v>168200</v>
      </c>
      <c r="H912" s="795">
        <v>168200</v>
      </c>
      <c r="I912" s="795">
        <v>133400</v>
      </c>
      <c r="J912" s="795">
        <v>133400</v>
      </c>
      <c r="K912" s="795">
        <v>0</v>
      </c>
      <c r="L912" s="813">
        <v>0</v>
      </c>
    </row>
    <row r="913" spans="1:12" s="796" customFormat="1" ht="23.25" customHeight="1" x14ac:dyDescent="0.2">
      <c r="A913" s="797">
        <v>35901</v>
      </c>
      <c r="B913" s="798" t="s">
        <v>1597</v>
      </c>
      <c r="C913" s="795">
        <v>10200</v>
      </c>
      <c r="D913" s="795">
        <v>158000</v>
      </c>
      <c r="E913" s="795">
        <v>0</v>
      </c>
      <c r="F913" s="795">
        <v>168200</v>
      </c>
      <c r="G913" s="795">
        <v>168200</v>
      </c>
      <c r="H913" s="795">
        <v>168200</v>
      </c>
      <c r="I913" s="795">
        <v>133400</v>
      </c>
      <c r="J913" s="795">
        <v>133400</v>
      </c>
      <c r="K913" s="795">
        <v>0</v>
      </c>
      <c r="L913" s="813">
        <v>0</v>
      </c>
    </row>
    <row r="914" spans="1:12" s="796" customFormat="1" ht="23.25" customHeight="1" x14ac:dyDescent="0.2">
      <c r="A914" s="797">
        <v>3700</v>
      </c>
      <c r="B914" s="798" t="s">
        <v>1607</v>
      </c>
      <c r="C914" s="795">
        <v>3000</v>
      </c>
      <c r="D914" s="795">
        <v>640</v>
      </c>
      <c r="E914" s="795">
        <v>2348</v>
      </c>
      <c r="F914" s="795">
        <v>1292</v>
      </c>
      <c r="G914" s="795">
        <v>1292</v>
      </c>
      <c r="H914" s="795">
        <v>1292</v>
      </c>
      <c r="I914" s="795">
        <v>1292</v>
      </c>
      <c r="J914" s="795">
        <v>1292</v>
      </c>
      <c r="K914" s="795">
        <v>0</v>
      </c>
      <c r="L914" s="813">
        <v>0</v>
      </c>
    </row>
    <row r="915" spans="1:12" s="796" customFormat="1" ht="23.25" customHeight="1" x14ac:dyDescent="0.2">
      <c r="A915" s="797">
        <v>375</v>
      </c>
      <c r="B915" s="798" t="s">
        <v>1610</v>
      </c>
      <c r="C915" s="795">
        <v>3000</v>
      </c>
      <c r="D915" s="795">
        <v>640</v>
      </c>
      <c r="E915" s="795">
        <v>2348</v>
      </c>
      <c r="F915" s="795">
        <v>1292</v>
      </c>
      <c r="G915" s="795">
        <v>1292</v>
      </c>
      <c r="H915" s="795">
        <v>1292</v>
      </c>
      <c r="I915" s="795">
        <v>1292</v>
      </c>
      <c r="J915" s="795">
        <v>1292</v>
      </c>
      <c r="K915" s="795">
        <v>0</v>
      </c>
      <c r="L915" s="813">
        <v>0</v>
      </c>
    </row>
    <row r="916" spans="1:12" s="796" customFormat="1" ht="23.25" customHeight="1" x14ac:dyDescent="0.2">
      <c r="A916" s="797">
        <v>37501</v>
      </c>
      <c r="B916" s="798" t="s">
        <v>1611</v>
      </c>
      <c r="C916" s="795">
        <v>0</v>
      </c>
      <c r="D916" s="795">
        <v>640</v>
      </c>
      <c r="E916" s="795">
        <v>0</v>
      </c>
      <c r="F916" s="795">
        <v>640</v>
      </c>
      <c r="G916" s="795">
        <v>640</v>
      </c>
      <c r="H916" s="795">
        <v>640</v>
      </c>
      <c r="I916" s="795">
        <v>640</v>
      </c>
      <c r="J916" s="795">
        <v>640</v>
      </c>
      <c r="K916" s="795">
        <v>0</v>
      </c>
      <c r="L916" s="813">
        <v>0</v>
      </c>
    </row>
    <row r="917" spans="1:12" s="796" customFormat="1" ht="23.25" customHeight="1" x14ac:dyDescent="0.2">
      <c r="A917" s="797">
        <v>37502</v>
      </c>
      <c r="B917" s="798" t="s">
        <v>254</v>
      </c>
      <c r="C917" s="795">
        <v>3000</v>
      </c>
      <c r="D917" s="795">
        <v>0</v>
      </c>
      <c r="E917" s="795">
        <v>2348</v>
      </c>
      <c r="F917" s="795">
        <v>652</v>
      </c>
      <c r="G917" s="795">
        <v>652</v>
      </c>
      <c r="H917" s="795">
        <v>652</v>
      </c>
      <c r="I917" s="795">
        <v>652</v>
      </c>
      <c r="J917" s="795">
        <v>652</v>
      </c>
      <c r="K917" s="795">
        <v>0</v>
      </c>
      <c r="L917" s="813">
        <v>0</v>
      </c>
    </row>
    <row r="918" spans="1:12" s="796" customFormat="1" ht="23.25" customHeight="1" x14ac:dyDescent="0.2">
      <c r="A918" s="797">
        <v>3800</v>
      </c>
      <c r="B918" s="798" t="s">
        <v>1613</v>
      </c>
      <c r="C918" s="795">
        <v>0</v>
      </c>
      <c r="D918" s="795">
        <v>85220.53</v>
      </c>
      <c r="E918" s="795">
        <v>0</v>
      </c>
      <c r="F918" s="795">
        <v>85220.53</v>
      </c>
      <c r="G918" s="795">
        <v>85220.53</v>
      </c>
      <c r="H918" s="795">
        <v>85220.53</v>
      </c>
      <c r="I918" s="795">
        <v>85220.53</v>
      </c>
      <c r="J918" s="795">
        <v>85220.53</v>
      </c>
      <c r="K918" s="795">
        <v>0</v>
      </c>
      <c r="L918" s="813">
        <v>0</v>
      </c>
    </row>
    <row r="919" spans="1:12" s="796" customFormat="1" ht="23.25" customHeight="1" x14ac:dyDescent="0.2">
      <c r="A919" s="797">
        <v>381</v>
      </c>
      <c r="B919" s="798" t="s">
        <v>298</v>
      </c>
      <c r="C919" s="795">
        <v>0</v>
      </c>
      <c r="D919" s="795">
        <v>85220.53</v>
      </c>
      <c r="E919" s="795">
        <v>0</v>
      </c>
      <c r="F919" s="795">
        <v>85220.53</v>
      </c>
      <c r="G919" s="795">
        <v>85220.53</v>
      </c>
      <c r="H919" s="795">
        <v>85220.53</v>
      </c>
      <c r="I919" s="795">
        <v>85220.53</v>
      </c>
      <c r="J919" s="795">
        <v>85220.53</v>
      </c>
      <c r="K919" s="795">
        <v>0</v>
      </c>
      <c r="L919" s="813">
        <v>0</v>
      </c>
    </row>
    <row r="920" spans="1:12" s="796" customFormat="1" ht="23.25" customHeight="1" x14ac:dyDescent="0.2">
      <c r="A920" s="797">
        <v>38101</v>
      </c>
      <c r="B920" s="798" t="s">
        <v>299</v>
      </c>
      <c r="C920" s="795">
        <v>0</v>
      </c>
      <c r="D920" s="795">
        <v>85220.53</v>
      </c>
      <c r="E920" s="795">
        <v>0</v>
      </c>
      <c r="F920" s="795">
        <v>85220.53</v>
      </c>
      <c r="G920" s="795">
        <v>85220.53</v>
      </c>
      <c r="H920" s="795">
        <v>85220.53</v>
      </c>
      <c r="I920" s="795">
        <v>85220.53</v>
      </c>
      <c r="J920" s="795">
        <v>85220.53</v>
      </c>
      <c r="K920" s="795">
        <v>0</v>
      </c>
      <c r="L920" s="813">
        <v>0</v>
      </c>
    </row>
    <row r="921" spans="1:12" s="789" customFormat="1" ht="23.25" customHeight="1" x14ac:dyDescent="0.2">
      <c r="A921" s="790">
        <v>4000</v>
      </c>
      <c r="B921" s="791" t="s">
        <v>243</v>
      </c>
      <c r="C921" s="792">
        <v>115257.60000000001</v>
      </c>
      <c r="D921" s="792">
        <v>0</v>
      </c>
      <c r="E921" s="792">
        <v>103731.84</v>
      </c>
      <c r="F921" s="792">
        <v>11525.760000000009</v>
      </c>
      <c r="G921" s="792">
        <v>11525.76</v>
      </c>
      <c r="H921" s="792">
        <v>11525.76</v>
      </c>
      <c r="I921" s="792">
        <v>11525.76</v>
      </c>
      <c r="J921" s="792">
        <v>11525.76</v>
      </c>
      <c r="K921" s="792">
        <v>0</v>
      </c>
      <c r="L921" s="812">
        <v>0</v>
      </c>
    </row>
    <row r="922" spans="1:12" s="796" customFormat="1" ht="23.25" customHeight="1" x14ac:dyDescent="0.2">
      <c r="A922" s="797">
        <v>4400</v>
      </c>
      <c r="B922" s="798" t="s">
        <v>310</v>
      </c>
      <c r="C922" s="795">
        <v>115257.60000000001</v>
      </c>
      <c r="D922" s="795">
        <v>0</v>
      </c>
      <c r="E922" s="795">
        <v>103731.84</v>
      </c>
      <c r="F922" s="795">
        <v>11525.760000000009</v>
      </c>
      <c r="G922" s="795">
        <v>11525.76</v>
      </c>
      <c r="H922" s="795">
        <v>11525.76</v>
      </c>
      <c r="I922" s="795">
        <v>11525.76</v>
      </c>
      <c r="J922" s="795">
        <v>11525.76</v>
      </c>
      <c r="K922" s="795">
        <v>0</v>
      </c>
      <c r="L922" s="813">
        <v>0</v>
      </c>
    </row>
    <row r="923" spans="1:12" s="796" customFormat="1" ht="23.25" customHeight="1" x14ac:dyDescent="0.2">
      <c r="A923" s="797">
        <v>442</v>
      </c>
      <c r="B923" s="798" t="s">
        <v>1626</v>
      </c>
      <c r="C923" s="795">
        <v>115257.60000000001</v>
      </c>
      <c r="D923" s="795">
        <v>0</v>
      </c>
      <c r="E923" s="795">
        <v>103731.84</v>
      </c>
      <c r="F923" s="795">
        <v>11525.760000000009</v>
      </c>
      <c r="G923" s="795">
        <v>11525.76</v>
      </c>
      <c r="H923" s="795">
        <v>11525.76</v>
      </c>
      <c r="I923" s="795">
        <v>11525.76</v>
      </c>
      <c r="J923" s="795">
        <v>11525.76</v>
      </c>
      <c r="K923" s="795">
        <v>0</v>
      </c>
      <c r="L923" s="813">
        <v>0</v>
      </c>
    </row>
    <row r="924" spans="1:12" s="796" customFormat="1" ht="23.25" customHeight="1" x14ac:dyDescent="0.2">
      <c r="A924" s="797">
        <v>44201</v>
      </c>
      <c r="B924" s="798" t="s">
        <v>219</v>
      </c>
      <c r="C924" s="795">
        <v>115257.60000000001</v>
      </c>
      <c r="D924" s="795">
        <v>0</v>
      </c>
      <c r="E924" s="795">
        <v>103731.84</v>
      </c>
      <c r="F924" s="795">
        <v>11525.760000000009</v>
      </c>
      <c r="G924" s="795">
        <v>11525.76</v>
      </c>
      <c r="H924" s="795">
        <v>11525.76</v>
      </c>
      <c r="I924" s="795">
        <v>11525.76</v>
      </c>
      <c r="J924" s="795">
        <v>11525.76</v>
      </c>
      <c r="K924" s="795">
        <v>0</v>
      </c>
      <c r="L924" s="813">
        <v>0</v>
      </c>
    </row>
    <row r="925" spans="1:12" s="789" customFormat="1" ht="23.25" customHeight="1" x14ac:dyDescent="0.2">
      <c r="A925" s="790">
        <v>5000</v>
      </c>
      <c r="B925" s="791" t="s">
        <v>244</v>
      </c>
      <c r="C925" s="792">
        <v>40000</v>
      </c>
      <c r="D925" s="792">
        <v>0</v>
      </c>
      <c r="E925" s="792">
        <v>40000</v>
      </c>
      <c r="F925" s="792">
        <v>0</v>
      </c>
      <c r="G925" s="792">
        <v>0</v>
      </c>
      <c r="H925" s="792">
        <v>0</v>
      </c>
      <c r="I925" s="792">
        <v>0</v>
      </c>
      <c r="J925" s="792">
        <v>0</v>
      </c>
      <c r="K925" s="792">
        <v>0</v>
      </c>
      <c r="L925" s="812">
        <v>0</v>
      </c>
    </row>
    <row r="926" spans="1:12" s="796" customFormat="1" ht="23.25" customHeight="1" x14ac:dyDescent="0.2">
      <c r="A926" s="797">
        <v>5600</v>
      </c>
      <c r="B926" s="798" t="s">
        <v>35</v>
      </c>
      <c r="C926" s="795">
        <v>40000</v>
      </c>
      <c r="D926" s="795">
        <v>0</v>
      </c>
      <c r="E926" s="795">
        <v>40000</v>
      </c>
      <c r="F926" s="795">
        <v>0</v>
      </c>
      <c r="G926" s="795">
        <v>0</v>
      </c>
      <c r="H926" s="795">
        <v>0</v>
      </c>
      <c r="I926" s="795">
        <v>0</v>
      </c>
      <c r="J926" s="795">
        <v>0</v>
      </c>
      <c r="K926" s="795">
        <v>0</v>
      </c>
      <c r="L926" s="813">
        <v>0</v>
      </c>
    </row>
    <row r="927" spans="1:12" s="796" customFormat="1" ht="23.25" customHeight="1" x14ac:dyDescent="0.2">
      <c r="A927" s="797">
        <v>567</v>
      </c>
      <c r="B927" s="798" t="s">
        <v>260</v>
      </c>
      <c r="C927" s="795">
        <v>40000</v>
      </c>
      <c r="D927" s="795">
        <v>0</v>
      </c>
      <c r="E927" s="795">
        <v>40000</v>
      </c>
      <c r="F927" s="795">
        <v>0</v>
      </c>
      <c r="G927" s="795">
        <v>0</v>
      </c>
      <c r="H927" s="795">
        <v>0</v>
      </c>
      <c r="I927" s="795">
        <v>0</v>
      </c>
      <c r="J927" s="795">
        <v>0</v>
      </c>
      <c r="K927" s="795">
        <v>0</v>
      </c>
      <c r="L927" s="813">
        <v>0</v>
      </c>
    </row>
    <row r="928" spans="1:12" s="796" customFormat="1" ht="23.25" customHeight="1" x14ac:dyDescent="0.2">
      <c r="A928" s="797">
        <v>56701</v>
      </c>
      <c r="B928" s="798" t="s">
        <v>224</v>
      </c>
      <c r="C928" s="795">
        <v>40000</v>
      </c>
      <c r="D928" s="795">
        <v>0</v>
      </c>
      <c r="E928" s="795">
        <v>40000</v>
      </c>
      <c r="F928" s="795">
        <v>0</v>
      </c>
      <c r="G928" s="795">
        <v>0</v>
      </c>
      <c r="H928" s="795">
        <v>0</v>
      </c>
      <c r="I928" s="795">
        <v>0</v>
      </c>
      <c r="J928" s="795">
        <v>0</v>
      </c>
      <c r="K928" s="795">
        <v>0</v>
      </c>
      <c r="L928" s="813">
        <v>0</v>
      </c>
    </row>
    <row r="929" spans="1:12" s="789" customFormat="1" ht="23.25" customHeight="1" x14ac:dyDescent="0.2">
      <c r="A929" s="799"/>
      <c r="B929" s="800" t="s">
        <v>1672</v>
      </c>
      <c r="C929" s="801">
        <v>82472137.659999996</v>
      </c>
      <c r="D929" s="801">
        <v>5997560.5399999991</v>
      </c>
      <c r="E929" s="801">
        <v>5128463.18</v>
      </c>
      <c r="F929" s="801">
        <v>83341235.019999996</v>
      </c>
      <c r="G929" s="801">
        <v>83037200.359999999</v>
      </c>
      <c r="H929" s="801">
        <v>82949161.489999995</v>
      </c>
      <c r="I929" s="801">
        <v>68589801.920000002</v>
      </c>
      <c r="J929" s="801">
        <v>68589801.920000002</v>
      </c>
      <c r="K929" s="801">
        <v>392073.53000000119</v>
      </c>
      <c r="L929" s="814">
        <v>0.47044362842224802</v>
      </c>
    </row>
    <row r="930" spans="1:12" s="789" customFormat="1" ht="27" customHeight="1" x14ac:dyDescent="0.2">
      <c r="A930" s="786" t="s">
        <v>1701</v>
      </c>
      <c r="B930" s="787"/>
      <c r="C930" s="788"/>
      <c r="D930" s="788"/>
      <c r="E930" s="788"/>
      <c r="F930" s="788"/>
      <c r="G930" s="788"/>
      <c r="H930" s="788"/>
      <c r="I930" s="788"/>
      <c r="J930" s="788"/>
      <c r="K930" s="788"/>
      <c r="L930" s="811">
        <v>1</v>
      </c>
    </row>
    <row r="931" spans="1:12" s="789" customFormat="1" ht="23.25" customHeight="1" x14ac:dyDescent="0.2">
      <c r="A931" s="790">
        <v>1000</v>
      </c>
      <c r="B931" s="791" t="s">
        <v>92</v>
      </c>
      <c r="C931" s="792">
        <v>16653758.920000002</v>
      </c>
      <c r="D931" s="792">
        <v>1692750.4300000002</v>
      </c>
      <c r="E931" s="792">
        <v>66362.38</v>
      </c>
      <c r="F931" s="792">
        <v>18280146.969999999</v>
      </c>
      <c r="G931" s="792">
        <v>18280146.969999999</v>
      </c>
      <c r="H931" s="792">
        <v>18280146.969999999</v>
      </c>
      <c r="I931" s="792">
        <v>17465279.43</v>
      </c>
      <c r="J931" s="792">
        <v>17465279.43</v>
      </c>
      <c r="K931" s="792">
        <v>0</v>
      </c>
      <c r="L931" s="812">
        <v>0</v>
      </c>
    </row>
    <row r="932" spans="1:12" s="796" customFormat="1" ht="23.25" customHeight="1" x14ac:dyDescent="0.2">
      <c r="A932" s="797">
        <v>1100</v>
      </c>
      <c r="B932" s="798" t="s">
        <v>1491</v>
      </c>
      <c r="C932" s="795">
        <v>8344683</v>
      </c>
      <c r="D932" s="795">
        <v>266527.58</v>
      </c>
      <c r="E932" s="795">
        <v>0</v>
      </c>
      <c r="F932" s="795">
        <v>8611210.5800000001</v>
      </c>
      <c r="G932" s="795">
        <v>8611210.5800000001</v>
      </c>
      <c r="H932" s="795">
        <v>8611210.5800000001</v>
      </c>
      <c r="I932" s="795">
        <v>8529039.2200000007</v>
      </c>
      <c r="J932" s="795">
        <v>8529039.2200000007</v>
      </c>
      <c r="K932" s="795">
        <v>0</v>
      </c>
      <c r="L932" s="813">
        <v>0</v>
      </c>
    </row>
    <row r="933" spans="1:12" s="796" customFormat="1" ht="23.25" customHeight="1" x14ac:dyDescent="0.2">
      <c r="A933" s="797">
        <v>113</v>
      </c>
      <c r="B933" s="798" t="s">
        <v>283</v>
      </c>
      <c r="C933" s="795">
        <v>8344683</v>
      </c>
      <c r="D933" s="795">
        <v>266527.58</v>
      </c>
      <c r="E933" s="795">
        <v>0</v>
      </c>
      <c r="F933" s="795">
        <v>8611210.5800000001</v>
      </c>
      <c r="G933" s="795">
        <v>8611210.5800000001</v>
      </c>
      <c r="H933" s="795">
        <v>8611210.5800000001</v>
      </c>
      <c r="I933" s="795">
        <v>8529039.2200000007</v>
      </c>
      <c r="J933" s="795">
        <v>8529039.2200000007</v>
      </c>
      <c r="K933" s="795">
        <v>0</v>
      </c>
      <c r="L933" s="813">
        <v>0</v>
      </c>
    </row>
    <row r="934" spans="1:12" s="796" customFormat="1" ht="23.25" customHeight="1" x14ac:dyDescent="0.2">
      <c r="A934" s="797">
        <v>11301</v>
      </c>
      <c r="B934" s="798" t="s">
        <v>247</v>
      </c>
      <c r="C934" s="795">
        <v>8344683</v>
      </c>
      <c r="D934" s="795">
        <v>266527.58</v>
      </c>
      <c r="E934" s="795">
        <v>0</v>
      </c>
      <c r="F934" s="795">
        <v>8611210.5800000001</v>
      </c>
      <c r="G934" s="795">
        <v>8611210.5800000001</v>
      </c>
      <c r="H934" s="795">
        <v>8611210.5800000001</v>
      </c>
      <c r="I934" s="795">
        <v>8529039.2200000007</v>
      </c>
      <c r="J934" s="795">
        <v>8529039.2200000007</v>
      </c>
      <c r="K934" s="795">
        <v>0</v>
      </c>
      <c r="L934" s="813">
        <v>0</v>
      </c>
    </row>
    <row r="935" spans="1:12" s="796" customFormat="1" ht="23.25" customHeight="1" x14ac:dyDescent="0.2">
      <c r="A935" s="797">
        <v>1200</v>
      </c>
      <c r="B935" s="798" t="s">
        <v>1492</v>
      </c>
      <c r="C935" s="795">
        <v>1271314.48</v>
      </c>
      <c r="D935" s="795">
        <v>349634.79</v>
      </c>
      <c r="E935" s="795">
        <v>69.41</v>
      </c>
      <c r="F935" s="795">
        <v>1620879.86</v>
      </c>
      <c r="G935" s="795">
        <v>1620879.86</v>
      </c>
      <c r="H935" s="795">
        <v>1620879.86</v>
      </c>
      <c r="I935" s="795">
        <v>1574132.98</v>
      </c>
      <c r="J935" s="795">
        <v>1574132.98</v>
      </c>
      <c r="K935" s="795">
        <v>0</v>
      </c>
      <c r="L935" s="813">
        <v>0</v>
      </c>
    </row>
    <row r="936" spans="1:12" s="796" customFormat="1" ht="23.25" customHeight="1" x14ac:dyDescent="0.2">
      <c r="A936" s="797">
        <v>121</v>
      </c>
      <c r="B936" s="798" t="s">
        <v>284</v>
      </c>
      <c r="C936" s="795">
        <v>189258.48</v>
      </c>
      <c r="D936" s="795">
        <v>0</v>
      </c>
      <c r="E936" s="795">
        <v>69.41</v>
      </c>
      <c r="F936" s="795">
        <v>189189.07</v>
      </c>
      <c r="G936" s="795">
        <v>189189.07</v>
      </c>
      <c r="H936" s="795">
        <v>189189.07</v>
      </c>
      <c r="I936" s="795">
        <v>189189.07</v>
      </c>
      <c r="J936" s="795">
        <v>189189.07</v>
      </c>
      <c r="K936" s="795">
        <v>0</v>
      </c>
      <c r="L936" s="813">
        <v>0</v>
      </c>
    </row>
    <row r="937" spans="1:12" s="796" customFormat="1" ht="23.25" customHeight="1" x14ac:dyDescent="0.2">
      <c r="A937" s="797">
        <v>12102</v>
      </c>
      <c r="B937" s="798" t="s">
        <v>1493</v>
      </c>
      <c r="C937" s="795">
        <v>189258.48</v>
      </c>
      <c r="D937" s="795">
        <v>0</v>
      </c>
      <c r="E937" s="795">
        <v>69.41</v>
      </c>
      <c r="F937" s="795">
        <v>189189.07</v>
      </c>
      <c r="G937" s="795">
        <v>189189.07</v>
      </c>
      <c r="H937" s="795">
        <v>189189.07</v>
      </c>
      <c r="I937" s="795">
        <v>189189.07</v>
      </c>
      <c r="J937" s="795">
        <v>189189.07</v>
      </c>
      <c r="K937" s="795">
        <v>0</v>
      </c>
      <c r="L937" s="813">
        <v>0</v>
      </c>
    </row>
    <row r="938" spans="1:12" s="796" customFormat="1" ht="23.25" customHeight="1" x14ac:dyDescent="0.2">
      <c r="A938" s="797">
        <v>122</v>
      </c>
      <c r="B938" s="798" t="s">
        <v>285</v>
      </c>
      <c r="C938" s="795">
        <v>1082056</v>
      </c>
      <c r="D938" s="795">
        <v>349634.79</v>
      </c>
      <c r="E938" s="795">
        <v>0</v>
      </c>
      <c r="F938" s="795">
        <v>1431690.79</v>
      </c>
      <c r="G938" s="795">
        <v>1431690.79</v>
      </c>
      <c r="H938" s="795">
        <v>1431690.79</v>
      </c>
      <c r="I938" s="795">
        <v>1384943.91</v>
      </c>
      <c r="J938" s="795">
        <v>1384943.91</v>
      </c>
      <c r="K938" s="795">
        <v>0</v>
      </c>
      <c r="L938" s="813">
        <v>0</v>
      </c>
    </row>
    <row r="939" spans="1:12" s="796" customFormat="1" ht="23.25" customHeight="1" x14ac:dyDescent="0.2">
      <c r="A939" s="797">
        <v>12201</v>
      </c>
      <c r="B939" s="798" t="s">
        <v>1494</v>
      </c>
      <c r="C939" s="795">
        <v>1082056</v>
      </c>
      <c r="D939" s="795">
        <v>349634.79</v>
      </c>
      <c r="E939" s="795">
        <v>0</v>
      </c>
      <c r="F939" s="795">
        <v>1431690.79</v>
      </c>
      <c r="G939" s="795">
        <v>1431690.79</v>
      </c>
      <c r="H939" s="795">
        <v>1431690.79</v>
      </c>
      <c r="I939" s="795">
        <v>1384943.91</v>
      </c>
      <c r="J939" s="795">
        <v>1384943.91</v>
      </c>
      <c r="K939" s="795">
        <v>0</v>
      </c>
      <c r="L939" s="813">
        <v>0</v>
      </c>
    </row>
    <row r="940" spans="1:12" s="796" customFormat="1" ht="23.25" customHeight="1" x14ac:dyDescent="0.2">
      <c r="A940" s="797">
        <v>1300</v>
      </c>
      <c r="B940" s="798" t="s">
        <v>1495</v>
      </c>
      <c r="C940" s="795">
        <v>3412026.96</v>
      </c>
      <c r="D940" s="795">
        <v>1076588.06</v>
      </c>
      <c r="E940" s="795">
        <v>54201.65</v>
      </c>
      <c r="F940" s="795">
        <v>4434413.37</v>
      </c>
      <c r="G940" s="795">
        <v>4434413.37</v>
      </c>
      <c r="H940" s="795">
        <v>4434413.37</v>
      </c>
      <c r="I940" s="795">
        <v>3820499.83</v>
      </c>
      <c r="J940" s="795">
        <v>3820499.83</v>
      </c>
      <c r="K940" s="795">
        <v>0</v>
      </c>
      <c r="L940" s="813">
        <v>0</v>
      </c>
    </row>
    <row r="941" spans="1:12" s="796" customFormat="1" ht="23.25" customHeight="1" x14ac:dyDescent="0.2">
      <c r="A941" s="797">
        <v>131</v>
      </c>
      <c r="B941" s="798" t="s">
        <v>1496</v>
      </c>
      <c r="C941" s="795">
        <v>834476</v>
      </c>
      <c r="D941" s="795">
        <v>0</v>
      </c>
      <c r="E941" s="795">
        <v>41241.65</v>
      </c>
      <c r="F941" s="795">
        <v>793234.35</v>
      </c>
      <c r="G941" s="795">
        <v>793234.35</v>
      </c>
      <c r="H941" s="795">
        <v>793234.35</v>
      </c>
      <c r="I941" s="795">
        <v>793234.35</v>
      </c>
      <c r="J941" s="795">
        <v>793234.35</v>
      </c>
      <c r="K941" s="795">
        <v>0</v>
      </c>
      <c r="L941" s="813">
        <v>0</v>
      </c>
    </row>
    <row r="942" spans="1:12" s="796" customFormat="1" ht="23.25" customHeight="1" x14ac:dyDescent="0.2">
      <c r="A942" s="797">
        <v>13101</v>
      </c>
      <c r="B942" s="798" t="s">
        <v>1497</v>
      </c>
      <c r="C942" s="795">
        <v>834476</v>
      </c>
      <c r="D942" s="795">
        <v>0</v>
      </c>
      <c r="E942" s="795">
        <v>41241.65</v>
      </c>
      <c r="F942" s="795">
        <v>793234.35</v>
      </c>
      <c r="G942" s="795">
        <v>793234.35</v>
      </c>
      <c r="H942" s="795">
        <v>793234.35</v>
      </c>
      <c r="I942" s="795">
        <v>793234.35</v>
      </c>
      <c r="J942" s="795">
        <v>793234.35</v>
      </c>
      <c r="K942" s="795">
        <v>0</v>
      </c>
      <c r="L942" s="813">
        <v>0</v>
      </c>
    </row>
    <row r="943" spans="1:12" s="796" customFormat="1" ht="23.25" customHeight="1" x14ac:dyDescent="0.2">
      <c r="A943" s="797">
        <v>132</v>
      </c>
      <c r="B943" s="798" t="s">
        <v>1498</v>
      </c>
      <c r="C943" s="795">
        <v>1724590.96</v>
      </c>
      <c r="D943" s="795">
        <v>378183.14</v>
      </c>
      <c r="E943" s="795">
        <v>0</v>
      </c>
      <c r="F943" s="795">
        <v>2102774.1</v>
      </c>
      <c r="G943" s="795">
        <v>2102774.1</v>
      </c>
      <c r="H943" s="795">
        <v>2102774.1</v>
      </c>
      <c r="I943" s="795">
        <v>1488860.56</v>
      </c>
      <c r="J943" s="795">
        <v>1488860.56</v>
      </c>
      <c r="K943" s="795">
        <v>0</v>
      </c>
      <c r="L943" s="813">
        <v>0</v>
      </c>
    </row>
    <row r="944" spans="1:12" s="796" customFormat="1" ht="23.25" customHeight="1" x14ac:dyDescent="0.2">
      <c r="A944" s="797">
        <v>13201</v>
      </c>
      <c r="B944" s="798" t="s">
        <v>1499</v>
      </c>
      <c r="C944" s="795">
        <v>307865.96000000002</v>
      </c>
      <c r="D944" s="795">
        <v>251980.81</v>
      </c>
      <c r="E944" s="795">
        <v>0</v>
      </c>
      <c r="F944" s="795">
        <v>559846.77</v>
      </c>
      <c r="G944" s="795">
        <v>559846.77</v>
      </c>
      <c r="H944" s="795">
        <v>559846.77</v>
      </c>
      <c r="I944" s="795">
        <v>559846.77</v>
      </c>
      <c r="J944" s="795">
        <v>559846.77</v>
      </c>
      <c r="K944" s="795">
        <v>0</v>
      </c>
      <c r="L944" s="813">
        <v>0</v>
      </c>
    </row>
    <row r="945" spans="1:12" s="796" customFormat="1" ht="23.25" customHeight="1" x14ac:dyDescent="0.2">
      <c r="A945" s="797">
        <v>13202</v>
      </c>
      <c r="B945" s="798" t="s">
        <v>1500</v>
      </c>
      <c r="C945" s="795">
        <v>1416725</v>
      </c>
      <c r="D945" s="795">
        <v>126202.33</v>
      </c>
      <c r="E945" s="795">
        <v>0</v>
      </c>
      <c r="F945" s="795">
        <v>1542927.33</v>
      </c>
      <c r="G945" s="795">
        <v>1542927.33</v>
      </c>
      <c r="H945" s="795">
        <v>1542927.33</v>
      </c>
      <c r="I945" s="795">
        <v>929013.79</v>
      </c>
      <c r="J945" s="795">
        <v>929013.79</v>
      </c>
      <c r="K945" s="795">
        <v>0</v>
      </c>
      <c r="L945" s="813">
        <v>0</v>
      </c>
    </row>
    <row r="946" spans="1:12" s="796" customFormat="1" ht="23.25" customHeight="1" x14ac:dyDescent="0.2">
      <c r="A946" s="797">
        <v>133</v>
      </c>
      <c r="B946" s="798" t="s">
        <v>286</v>
      </c>
      <c r="C946" s="795">
        <v>840000</v>
      </c>
      <c r="D946" s="795">
        <v>698404.92</v>
      </c>
      <c r="E946" s="795">
        <v>0</v>
      </c>
      <c r="F946" s="795">
        <v>1538404.92</v>
      </c>
      <c r="G946" s="795">
        <v>1538404.92</v>
      </c>
      <c r="H946" s="795">
        <v>1538404.92</v>
      </c>
      <c r="I946" s="795">
        <v>1538404.92</v>
      </c>
      <c r="J946" s="795">
        <v>1538404.92</v>
      </c>
      <c r="K946" s="795">
        <v>0</v>
      </c>
      <c r="L946" s="813">
        <v>0</v>
      </c>
    </row>
    <row r="947" spans="1:12" s="796" customFormat="1" ht="23.25" customHeight="1" x14ac:dyDescent="0.2">
      <c r="A947" s="797">
        <v>13301</v>
      </c>
      <c r="B947" s="798" t="s">
        <v>1501</v>
      </c>
      <c r="C947" s="795">
        <v>840000</v>
      </c>
      <c r="D947" s="795">
        <v>698404.92</v>
      </c>
      <c r="E947" s="795">
        <v>0</v>
      </c>
      <c r="F947" s="795">
        <v>1538404.92</v>
      </c>
      <c r="G947" s="795">
        <v>1538404.92</v>
      </c>
      <c r="H947" s="795">
        <v>1538404.92</v>
      </c>
      <c r="I947" s="795">
        <v>1538404.92</v>
      </c>
      <c r="J947" s="795">
        <v>1538404.92</v>
      </c>
      <c r="K947" s="795">
        <v>0</v>
      </c>
      <c r="L947" s="813">
        <v>0</v>
      </c>
    </row>
    <row r="948" spans="1:12" s="796" customFormat="1" ht="23.25" customHeight="1" x14ac:dyDescent="0.2">
      <c r="A948" s="797">
        <v>134</v>
      </c>
      <c r="B948" s="798" t="s">
        <v>296</v>
      </c>
      <c r="C948" s="795">
        <v>12960</v>
      </c>
      <c r="D948" s="795">
        <v>0</v>
      </c>
      <c r="E948" s="795">
        <v>12960</v>
      </c>
      <c r="F948" s="795">
        <v>0</v>
      </c>
      <c r="G948" s="795">
        <v>0</v>
      </c>
      <c r="H948" s="795">
        <v>0</v>
      </c>
      <c r="I948" s="795">
        <v>0</v>
      </c>
      <c r="J948" s="795">
        <v>0</v>
      </c>
      <c r="K948" s="795">
        <v>0</v>
      </c>
      <c r="L948" s="813">
        <v>0</v>
      </c>
    </row>
    <row r="949" spans="1:12" s="796" customFormat="1" ht="23.25" customHeight="1" x14ac:dyDescent="0.2">
      <c r="A949" s="797">
        <v>13403</v>
      </c>
      <c r="B949" s="798" t="s">
        <v>1502</v>
      </c>
      <c r="C949" s="795">
        <v>12960</v>
      </c>
      <c r="D949" s="795">
        <v>0</v>
      </c>
      <c r="E949" s="795">
        <v>12960</v>
      </c>
      <c r="F949" s="795">
        <v>0</v>
      </c>
      <c r="G949" s="795">
        <v>0</v>
      </c>
      <c r="H949" s="795">
        <v>0</v>
      </c>
      <c r="I949" s="795">
        <v>0</v>
      </c>
      <c r="J949" s="795">
        <v>0</v>
      </c>
      <c r="K949" s="795">
        <v>0</v>
      </c>
      <c r="L949" s="813">
        <v>0</v>
      </c>
    </row>
    <row r="950" spans="1:12" s="796" customFormat="1" ht="23.25" customHeight="1" x14ac:dyDescent="0.2">
      <c r="A950" s="797">
        <v>1400</v>
      </c>
      <c r="B950" s="798" t="s">
        <v>1504</v>
      </c>
      <c r="C950" s="795">
        <v>3440757</v>
      </c>
      <c r="D950" s="795">
        <v>0</v>
      </c>
      <c r="E950" s="795">
        <v>0</v>
      </c>
      <c r="F950" s="795">
        <v>3440757</v>
      </c>
      <c r="G950" s="795">
        <v>3440757</v>
      </c>
      <c r="H950" s="795">
        <v>3440757</v>
      </c>
      <c r="I950" s="795">
        <v>3440757</v>
      </c>
      <c r="J950" s="795">
        <v>3440757</v>
      </c>
      <c r="K950" s="795">
        <v>0</v>
      </c>
      <c r="L950" s="813">
        <v>0</v>
      </c>
    </row>
    <row r="951" spans="1:12" s="796" customFormat="1" ht="23.25" customHeight="1" x14ac:dyDescent="0.2">
      <c r="A951" s="797">
        <v>141</v>
      </c>
      <c r="B951" s="798" t="s">
        <v>112</v>
      </c>
      <c r="C951" s="795">
        <v>3440757</v>
      </c>
      <c r="D951" s="795">
        <v>0</v>
      </c>
      <c r="E951" s="795">
        <v>0</v>
      </c>
      <c r="F951" s="795">
        <v>3440757</v>
      </c>
      <c r="G951" s="795">
        <v>3440757</v>
      </c>
      <c r="H951" s="795">
        <v>3440757</v>
      </c>
      <c r="I951" s="795">
        <v>3440757</v>
      </c>
      <c r="J951" s="795">
        <v>3440757</v>
      </c>
      <c r="K951" s="795">
        <v>0</v>
      </c>
      <c r="L951" s="813">
        <v>0</v>
      </c>
    </row>
    <row r="952" spans="1:12" s="796" customFormat="1" ht="23.25" customHeight="1" x14ac:dyDescent="0.2">
      <c r="A952" s="797">
        <v>14101</v>
      </c>
      <c r="B952" s="798" t="s">
        <v>1505</v>
      </c>
      <c r="C952" s="795">
        <v>3440757</v>
      </c>
      <c r="D952" s="795">
        <v>0</v>
      </c>
      <c r="E952" s="795">
        <v>0</v>
      </c>
      <c r="F952" s="795">
        <v>3440757</v>
      </c>
      <c r="G952" s="795">
        <v>3440757</v>
      </c>
      <c r="H952" s="795">
        <v>3440757</v>
      </c>
      <c r="I952" s="795">
        <v>3440757</v>
      </c>
      <c r="J952" s="795">
        <v>3440757</v>
      </c>
      <c r="K952" s="795">
        <v>0</v>
      </c>
      <c r="L952" s="813">
        <v>0</v>
      </c>
    </row>
    <row r="953" spans="1:12" s="796" customFormat="1" ht="23.25" customHeight="1" x14ac:dyDescent="0.2">
      <c r="A953" s="797">
        <v>1500</v>
      </c>
      <c r="B953" s="798" t="s">
        <v>1507</v>
      </c>
      <c r="C953" s="795">
        <v>184977.47999999998</v>
      </c>
      <c r="D953" s="795">
        <v>0</v>
      </c>
      <c r="E953" s="795">
        <v>12091.32</v>
      </c>
      <c r="F953" s="795">
        <v>172886.16</v>
      </c>
      <c r="G953" s="795">
        <v>172886.16</v>
      </c>
      <c r="H953" s="795">
        <v>172886.16</v>
      </c>
      <c r="I953" s="795">
        <v>100850.4</v>
      </c>
      <c r="J953" s="795">
        <v>100850.4</v>
      </c>
      <c r="K953" s="795">
        <v>0</v>
      </c>
      <c r="L953" s="813">
        <v>0</v>
      </c>
    </row>
    <row r="954" spans="1:12" s="796" customFormat="1" ht="23.25" customHeight="1" x14ac:dyDescent="0.2">
      <c r="A954" s="797">
        <v>154</v>
      </c>
      <c r="B954" s="798" t="s">
        <v>288</v>
      </c>
      <c r="C954" s="795">
        <v>184977.47999999998</v>
      </c>
      <c r="D954" s="795">
        <v>0</v>
      </c>
      <c r="E954" s="795">
        <v>12091.32</v>
      </c>
      <c r="F954" s="795">
        <v>172886.16</v>
      </c>
      <c r="G954" s="795">
        <v>172886.16</v>
      </c>
      <c r="H954" s="795">
        <v>172886.16</v>
      </c>
      <c r="I954" s="795">
        <v>100850.4</v>
      </c>
      <c r="J954" s="795">
        <v>100850.4</v>
      </c>
      <c r="K954" s="795">
        <v>0</v>
      </c>
      <c r="L954" s="813">
        <v>0</v>
      </c>
    </row>
    <row r="955" spans="1:12" s="796" customFormat="1" ht="23.25" customHeight="1" x14ac:dyDescent="0.2">
      <c r="A955" s="797">
        <v>15409</v>
      </c>
      <c r="B955" s="798" t="s">
        <v>270</v>
      </c>
      <c r="C955" s="795">
        <v>172886.39999999999</v>
      </c>
      <c r="D955" s="795">
        <v>0</v>
      </c>
      <c r="E955" s="795">
        <v>0.24000000000001601</v>
      </c>
      <c r="F955" s="795">
        <v>172886.16</v>
      </c>
      <c r="G955" s="795">
        <v>172886.16</v>
      </c>
      <c r="H955" s="795">
        <v>172886.16</v>
      </c>
      <c r="I955" s="795">
        <v>100850.4</v>
      </c>
      <c r="J955" s="795">
        <v>100850.4</v>
      </c>
      <c r="K955" s="795">
        <v>0</v>
      </c>
      <c r="L955" s="813">
        <v>0</v>
      </c>
    </row>
    <row r="956" spans="1:12" s="796" customFormat="1" ht="23.25" customHeight="1" x14ac:dyDescent="0.2">
      <c r="A956" s="797">
        <v>15416</v>
      </c>
      <c r="B956" s="798" t="s">
        <v>1508</v>
      </c>
      <c r="C956" s="795">
        <v>12091.08</v>
      </c>
      <c r="D956" s="795">
        <v>0</v>
      </c>
      <c r="E956" s="795">
        <v>12091.08</v>
      </c>
      <c r="F956" s="795">
        <v>0</v>
      </c>
      <c r="G956" s="795">
        <v>0</v>
      </c>
      <c r="H956" s="795">
        <v>0</v>
      </c>
      <c r="I956" s="795">
        <v>0</v>
      </c>
      <c r="J956" s="795">
        <v>0</v>
      </c>
      <c r="K956" s="795">
        <v>0</v>
      </c>
      <c r="L956" s="813">
        <v>0</v>
      </c>
    </row>
    <row r="957" spans="1:12" s="789" customFormat="1" ht="23.25" customHeight="1" x14ac:dyDescent="0.2">
      <c r="A957" s="790">
        <v>2000</v>
      </c>
      <c r="B957" s="791" t="s">
        <v>162</v>
      </c>
      <c r="C957" s="792">
        <v>1821539.6</v>
      </c>
      <c r="D957" s="792">
        <v>328901.06</v>
      </c>
      <c r="E957" s="792">
        <v>213881.69999999998</v>
      </c>
      <c r="F957" s="792">
        <v>1936558.96</v>
      </c>
      <c r="G957" s="792">
        <v>1935576.61</v>
      </c>
      <c r="H957" s="792">
        <v>1935576.61</v>
      </c>
      <c r="I957" s="792">
        <v>1742607.7300000002</v>
      </c>
      <c r="J957" s="792">
        <v>1742607.7300000002</v>
      </c>
      <c r="K957" s="792">
        <v>982.3499999998603</v>
      </c>
      <c r="L957" s="812">
        <v>5.072657328232652E-2</v>
      </c>
    </row>
    <row r="958" spans="1:12" s="796" customFormat="1" ht="23.25" customHeight="1" x14ac:dyDescent="0.2">
      <c r="A958" s="797">
        <v>2100</v>
      </c>
      <c r="B958" s="798" t="s">
        <v>1509</v>
      </c>
      <c r="C958" s="795">
        <v>179500</v>
      </c>
      <c r="D958" s="795">
        <v>20352.93</v>
      </c>
      <c r="E958" s="795">
        <v>37003.339999999997</v>
      </c>
      <c r="F958" s="795">
        <v>162849.59</v>
      </c>
      <c r="G958" s="795">
        <v>162849.59</v>
      </c>
      <c r="H958" s="795">
        <v>162849.59</v>
      </c>
      <c r="I958" s="795">
        <v>152929.26999999999</v>
      </c>
      <c r="J958" s="795">
        <v>152929.26999999999</v>
      </c>
      <c r="K958" s="795">
        <v>0</v>
      </c>
      <c r="L958" s="813">
        <v>0</v>
      </c>
    </row>
    <row r="959" spans="1:12" s="796" customFormat="1" ht="23.25" customHeight="1" x14ac:dyDescent="0.2">
      <c r="A959" s="797">
        <v>211</v>
      </c>
      <c r="B959" s="798" t="s">
        <v>1510</v>
      </c>
      <c r="C959" s="795">
        <v>90000</v>
      </c>
      <c r="D959" s="795">
        <v>20352.93</v>
      </c>
      <c r="E959" s="795">
        <v>0</v>
      </c>
      <c r="F959" s="795">
        <v>110352.93</v>
      </c>
      <c r="G959" s="795">
        <v>110352.93</v>
      </c>
      <c r="H959" s="795">
        <v>110352.93</v>
      </c>
      <c r="I959" s="795">
        <v>107972.61</v>
      </c>
      <c r="J959" s="795">
        <v>107972.61</v>
      </c>
      <c r="K959" s="795">
        <v>0</v>
      </c>
      <c r="L959" s="813">
        <v>0</v>
      </c>
    </row>
    <row r="960" spans="1:12" s="796" customFormat="1" ht="23.25" customHeight="1" x14ac:dyDescent="0.2">
      <c r="A960" s="797">
        <v>21101</v>
      </c>
      <c r="B960" s="798" t="s">
        <v>1511</v>
      </c>
      <c r="C960" s="795">
        <v>90000</v>
      </c>
      <c r="D960" s="795">
        <v>20352.93</v>
      </c>
      <c r="E960" s="795">
        <v>0</v>
      </c>
      <c r="F960" s="795">
        <v>110352.93</v>
      </c>
      <c r="G960" s="795">
        <v>110352.93</v>
      </c>
      <c r="H960" s="795">
        <v>110352.93</v>
      </c>
      <c r="I960" s="795">
        <v>107972.61</v>
      </c>
      <c r="J960" s="795">
        <v>107972.61</v>
      </c>
      <c r="K960" s="795">
        <v>0</v>
      </c>
      <c r="L960" s="813">
        <v>0</v>
      </c>
    </row>
    <row r="961" spans="1:12" s="796" customFormat="1" ht="23.25" customHeight="1" x14ac:dyDescent="0.2">
      <c r="A961" s="797">
        <v>212</v>
      </c>
      <c r="B961" s="798" t="s">
        <v>1512</v>
      </c>
      <c r="C961" s="795">
        <v>59000</v>
      </c>
      <c r="D961" s="795">
        <v>0</v>
      </c>
      <c r="E961" s="795">
        <v>20161</v>
      </c>
      <c r="F961" s="795">
        <v>38839</v>
      </c>
      <c r="G961" s="795">
        <v>38839</v>
      </c>
      <c r="H961" s="795">
        <v>38839</v>
      </c>
      <c r="I961" s="795">
        <v>31299</v>
      </c>
      <c r="J961" s="795">
        <v>31299</v>
      </c>
      <c r="K961" s="795">
        <v>0</v>
      </c>
      <c r="L961" s="813">
        <v>0</v>
      </c>
    </row>
    <row r="962" spans="1:12" s="796" customFormat="1" ht="23.25" customHeight="1" x14ac:dyDescent="0.2">
      <c r="A962" s="797">
        <v>21201</v>
      </c>
      <c r="B962" s="798" t="s">
        <v>1513</v>
      </c>
      <c r="C962" s="795">
        <v>59000</v>
      </c>
      <c r="D962" s="795">
        <v>0</v>
      </c>
      <c r="E962" s="795">
        <v>20161</v>
      </c>
      <c r="F962" s="795">
        <v>38839</v>
      </c>
      <c r="G962" s="795">
        <v>38839</v>
      </c>
      <c r="H962" s="795">
        <v>38839</v>
      </c>
      <c r="I962" s="795">
        <v>31299</v>
      </c>
      <c r="J962" s="795">
        <v>31299</v>
      </c>
      <c r="K962" s="795">
        <v>0</v>
      </c>
      <c r="L962" s="813">
        <v>0</v>
      </c>
    </row>
    <row r="963" spans="1:12" s="796" customFormat="1" ht="23.25" customHeight="1" x14ac:dyDescent="0.2">
      <c r="A963" s="797">
        <v>216</v>
      </c>
      <c r="B963" s="798" t="s">
        <v>289</v>
      </c>
      <c r="C963" s="795">
        <v>30500</v>
      </c>
      <c r="D963" s="795">
        <v>0</v>
      </c>
      <c r="E963" s="795">
        <v>16842.34</v>
      </c>
      <c r="F963" s="795">
        <v>13657.66</v>
      </c>
      <c r="G963" s="795">
        <v>13657.66</v>
      </c>
      <c r="H963" s="795">
        <v>13657.66</v>
      </c>
      <c r="I963" s="795">
        <v>13657.66</v>
      </c>
      <c r="J963" s="795">
        <v>13657.66</v>
      </c>
      <c r="K963" s="795">
        <v>0</v>
      </c>
      <c r="L963" s="813">
        <v>0</v>
      </c>
    </row>
    <row r="964" spans="1:12" s="796" customFormat="1" ht="23.25" customHeight="1" x14ac:dyDescent="0.2">
      <c r="A964" s="797">
        <v>21601</v>
      </c>
      <c r="B964" s="798" t="s">
        <v>115</v>
      </c>
      <c r="C964" s="795">
        <v>30500</v>
      </c>
      <c r="D964" s="795">
        <v>0</v>
      </c>
      <c r="E964" s="795">
        <v>16842.34</v>
      </c>
      <c r="F964" s="795">
        <v>13657.66</v>
      </c>
      <c r="G964" s="795">
        <v>13657.66</v>
      </c>
      <c r="H964" s="795">
        <v>13657.66</v>
      </c>
      <c r="I964" s="795">
        <v>13657.66</v>
      </c>
      <c r="J964" s="795">
        <v>13657.66</v>
      </c>
      <c r="K964" s="795">
        <v>0</v>
      </c>
      <c r="L964" s="813">
        <v>0</v>
      </c>
    </row>
    <row r="965" spans="1:12" s="796" customFormat="1" ht="23.25" customHeight="1" x14ac:dyDescent="0.2">
      <c r="A965" s="797">
        <v>2200</v>
      </c>
      <c r="B965" s="798" t="s">
        <v>1516</v>
      </c>
      <c r="C965" s="795">
        <v>27900</v>
      </c>
      <c r="D965" s="795">
        <v>18502</v>
      </c>
      <c r="E965" s="795">
        <v>3267.32</v>
      </c>
      <c r="F965" s="795">
        <v>43134.68</v>
      </c>
      <c r="G965" s="795">
        <v>43134.68</v>
      </c>
      <c r="H965" s="795">
        <v>43134.68</v>
      </c>
      <c r="I965" s="795">
        <v>38313.81</v>
      </c>
      <c r="J965" s="795">
        <v>38313.81</v>
      </c>
      <c r="K965" s="795">
        <v>0</v>
      </c>
      <c r="L965" s="813">
        <v>0</v>
      </c>
    </row>
    <row r="966" spans="1:12" s="796" customFormat="1" ht="23.25" customHeight="1" x14ac:dyDescent="0.2">
      <c r="A966" s="797">
        <v>221</v>
      </c>
      <c r="B966" s="798" t="s">
        <v>1517</v>
      </c>
      <c r="C966" s="795">
        <v>26700</v>
      </c>
      <c r="D966" s="795">
        <v>18502</v>
      </c>
      <c r="E966" s="795">
        <v>2160.8200000000002</v>
      </c>
      <c r="F966" s="795">
        <v>43041.18</v>
      </c>
      <c r="G966" s="795">
        <v>43041.18</v>
      </c>
      <c r="H966" s="795">
        <v>43041.18</v>
      </c>
      <c r="I966" s="795">
        <v>38220.31</v>
      </c>
      <c r="J966" s="795">
        <v>38220.31</v>
      </c>
      <c r="K966" s="795">
        <v>0</v>
      </c>
      <c r="L966" s="813">
        <v>0</v>
      </c>
    </row>
    <row r="967" spans="1:12" s="796" customFormat="1" ht="23.25" customHeight="1" x14ac:dyDescent="0.2">
      <c r="A967" s="797">
        <v>22101</v>
      </c>
      <c r="B967" s="798" t="s">
        <v>1518</v>
      </c>
      <c r="C967" s="795">
        <v>18000</v>
      </c>
      <c r="D967" s="795">
        <v>0</v>
      </c>
      <c r="E967" s="795">
        <v>2160.8200000000002</v>
      </c>
      <c r="F967" s="795">
        <v>15839.18</v>
      </c>
      <c r="G967" s="795">
        <v>15839.18</v>
      </c>
      <c r="H967" s="795">
        <v>15839.18</v>
      </c>
      <c r="I967" s="795">
        <v>12796.31</v>
      </c>
      <c r="J967" s="795">
        <v>12796.31</v>
      </c>
      <c r="K967" s="795">
        <v>0</v>
      </c>
      <c r="L967" s="813">
        <v>0</v>
      </c>
    </row>
    <row r="968" spans="1:12" s="796" customFormat="1" ht="23.25" customHeight="1" x14ac:dyDescent="0.2">
      <c r="A968" s="797">
        <v>22106</v>
      </c>
      <c r="B968" s="798" t="s">
        <v>1520</v>
      </c>
      <c r="C968" s="795">
        <v>8700</v>
      </c>
      <c r="D968" s="795">
        <v>18502</v>
      </c>
      <c r="E968" s="795">
        <v>0</v>
      </c>
      <c r="F968" s="795">
        <v>27202</v>
      </c>
      <c r="G968" s="795">
        <v>27202</v>
      </c>
      <c r="H968" s="795">
        <v>27202</v>
      </c>
      <c r="I968" s="795">
        <v>25424</v>
      </c>
      <c r="J968" s="795">
        <v>25424</v>
      </c>
      <c r="K968" s="795">
        <v>0</v>
      </c>
      <c r="L968" s="813">
        <v>0</v>
      </c>
    </row>
    <row r="969" spans="1:12" s="796" customFormat="1" ht="23.25" customHeight="1" x14ac:dyDescent="0.2">
      <c r="A969" s="797">
        <v>223</v>
      </c>
      <c r="B969" s="798" t="s">
        <v>1523</v>
      </c>
      <c r="C969" s="795">
        <v>1200</v>
      </c>
      <c r="D969" s="795">
        <v>0</v>
      </c>
      <c r="E969" s="795">
        <v>1106.5</v>
      </c>
      <c r="F969" s="795">
        <v>93.5</v>
      </c>
      <c r="G969" s="795">
        <v>93.5</v>
      </c>
      <c r="H969" s="795">
        <v>93.5</v>
      </c>
      <c r="I969" s="795">
        <v>93.5</v>
      </c>
      <c r="J969" s="795">
        <v>93.5</v>
      </c>
      <c r="K969" s="795">
        <v>0</v>
      </c>
      <c r="L969" s="813">
        <v>0</v>
      </c>
    </row>
    <row r="970" spans="1:12" s="796" customFormat="1" ht="23.25" customHeight="1" x14ac:dyDescent="0.2">
      <c r="A970" s="797">
        <v>22301</v>
      </c>
      <c r="B970" s="798" t="s">
        <v>1524</v>
      </c>
      <c r="C970" s="795">
        <v>1200</v>
      </c>
      <c r="D970" s="795">
        <v>0</v>
      </c>
      <c r="E970" s="795">
        <v>1106.5</v>
      </c>
      <c r="F970" s="795">
        <v>93.5</v>
      </c>
      <c r="G970" s="795">
        <v>93.5</v>
      </c>
      <c r="H970" s="795">
        <v>93.5</v>
      </c>
      <c r="I970" s="795">
        <v>93.5</v>
      </c>
      <c r="J970" s="795">
        <v>93.5</v>
      </c>
      <c r="K970" s="795">
        <v>0</v>
      </c>
      <c r="L970" s="813">
        <v>0</v>
      </c>
    </row>
    <row r="971" spans="1:12" s="796" customFormat="1" ht="23.25" customHeight="1" x14ac:dyDescent="0.2">
      <c r="A971" s="797">
        <v>2400</v>
      </c>
      <c r="B971" s="798" t="s">
        <v>1528</v>
      </c>
      <c r="C971" s="795">
        <v>269000</v>
      </c>
      <c r="D971" s="795">
        <v>11314.759999999998</v>
      </c>
      <c r="E971" s="795">
        <v>132654.60999999999</v>
      </c>
      <c r="F971" s="795">
        <v>147660.15</v>
      </c>
      <c r="G971" s="795">
        <v>147660.15</v>
      </c>
      <c r="H971" s="795">
        <v>147660.15</v>
      </c>
      <c r="I971" s="795">
        <v>147546.47</v>
      </c>
      <c r="J971" s="795">
        <v>147546.47</v>
      </c>
      <c r="K971" s="795">
        <v>0</v>
      </c>
      <c r="L971" s="813">
        <v>0</v>
      </c>
    </row>
    <row r="972" spans="1:12" s="796" customFormat="1" ht="23.25" customHeight="1" x14ac:dyDescent="0.2">
      <c r="A972" s="797">
        <v>242</v>
      </c>
      <c r="B972" s="798" t="s">
        <v>290</v>
      </c>
      <c r="C972" s="795">
        <v>0</v>
      </c>
      <c r="D972" s="795">
        <v>2873.32</v>
      </c>
      <c r="E972" s="795">
        <v>0</v>
      </c>
      <c r="F972" s="795">
        <v>2873.32</v>
      </c>
      <c r="G972" s="795">
        <v>2873.32</v>
      </c>
      <c r="H972" s="795">
        <v>2873.32</v>
      </c>
      <c r="I972" s="795">
        <v>2873.32</v>
      </c>
      <c r="J972" s="795">
        <v>2873.32</v>
      </c>
      <c r="K972" s="795">
        <v>0</v>
      </c>
      <c r="L972" s="813">
        <v>0</v>
      </c>
    </row>
    <row r="973" spans="1:12" s="796" customFormat="1" ht="23.25" customHeight="1" x14ac:dyDescent="0.2">
      <c r="A973" s="797">
        <v>24201</v>
      </c>
      <c r="B973" s="798" t="s">
        <v>1529</v>
      </c>
      <c r="C973" s="795">
        <v>0</v>
      </c>
      <c r="D973" s="795">
        <v>2873.32</v>
      </c>
      <c r="E973" s="795">
        <v>0</v>
      </c>
      <c r="F973" s="795">
        <v>2873.32</v>
      </c>
      <c r="G973" s="795">
        <v>2873.32</v>
      </c>
      <c r="H973" s="795">
        <v>2873.32</v>
      </c>
      <c r="I973" s="795">
        <v>2873.32</v>
      </c>
      <c r="J973" s="795">
        <v>2873.32</v>
      </c>
      <c r="K973" s="795">
        <v>0</v>
      </c>
      <c r="L973" s="813">
        <v>0</v>
      </c>
    </row>
    <row r="974" spans="1:12" s="796" customFormat="1" ht="23.25" customHeight="1" x14ac:dyDescent="0.2">
      <c r="A974" s="797">
        <v>244</v>
      </c>
      <c r="B974" s="798" t="s">
        <v>1530</v>
      </c>
      <c r="C974" s="795">
        <v>0</v>
      </c>
      <c r="D974" s="795">
        <v>3965</v>
      </c>
      <c r="E974" s="795">
        <v>0</v>
      </c>
      <c r="F974" s="795">
        <v>3965</v>
      </c>
      <c r="G974" s="795">
        <v>3965</v>
      </c>
      <c r="H974" s="795">
        <v>3965</v>
      </c>
      <c r="I974" s="795">
        <v>3965</v>
      </c>
      <c r="J974" s="795">
        <v>3965</v>
      </c>
      <c r="K974" s="795">
        <v>0</v>
      </c>
      <c r="L974" s="813">
        <v>0</v>
      </c>
    </row>
    <row r="975" spans="1:12" s="796" customFormat="1" ht="23.25" customHeight="1" x14ac:dyDescent="0.2">
      <c r="A975" s="797">
        <v>24401</v>
      </c>
      <c r="B975" s="798" t="s">
        <v>1531</v>
      </c>
      <c r="C975" s="795">
        <v>0</v>
      </c>
      <c r="D975" s="795">
        <v>3965</v>
      </c>
      <c r="E975" s="795">
        <v>0</v>
      </c>
      <c r="F975" s="795">
        <v>3965</v>
      </c>
      <c r="G975" s="795">
        <v>3965</v>
      </c>
      <c r="H975" s="795">
        <v>3965</v>
      </c>
      <c r="I975" s="795">
        <v>3965</v>
      </c>
      <c r="J975" s="795">
        <v>3965</v>
      </c>
      <c r="K975" s="795">
        <v>0</v>
      </c>
      <c r="L975" s="813">
        <v>0</v>
      </c>
    </row>
    <row r="976" spans="1:12" s="796" customFormat="1" ht="23.25" customHeight="1" x14ac:dyDescent="0.2">
      <c r="A976" s="797">
        <v>246</v>
      </c>
      <c r="B976" s="798" t="s">
        <v>292</v>
      </c>
      <c r="C976" s="795">
        <v>9000</v>
      </c>
      <c r="D976" s="795">
        <v>0</v>
      </c>
      <c r="E976" s="795">
        <v>5922.22</v>
      </c>
      <c r="F976" s="795">
        <v>3077.7799999999997</v>
      </c>
      <c r="G976" s="795">
        <v>3077.78</v>
      </c>
      <c r="H976" s="795">
        <v>3077.78</v>
      </c>
      <c r="I976" s="795">
        <v>3077.78</v>
      </c>
      <c r="J976" s="795">
        <v>3077.78</v>
      </c>
      <c r="K976" s="795">
        <v>0</v>
      </c>
      <c r="L976" s="813">
        <v>0</v>
      </c>
    </row>
    <row r="977" spans="1:12" s="796" customFormat="1" ht="23.25" customHeight="1" x14ac:dyDescent="0.2">
      <c r="A977" s="797">
        <v>24601</v>
      </c>
      <c r="B977" s="798" t="s">
        <v>1532</v>
      </c>
      <c r="C977" s="795">
        <v>9000</v>
      </c>
      <c r="D977" s="795">
        <v>0</v>
      </c>
      <c r="E977" s="795">
        <v>5922.22</v>
      </c>
      <c r="F977" s="795">
        <v>3077.7799999999997</v>
      </c>
      <c r="G977" s="795">
        <v>3077.78</v>
      </c>
      <c r="H977" s="795">
        <v>3077.78</v>
      </c>
      <c r="I977" s="795">
        <v>3077.78</v>
      </c>
      <c r="J977" s="795">
        <v>3077.78</v>
      </c>
      <c r="K977" s="795">
        <v>0</v>
      </c>
      <c r="L977" s="813">
        <v>0</v>
      </c>
    </row>
    <row r="978" spans="1:12" s="796" customFormat="1" ht="23.25" customHeight="1" x14ac:dyDescent="0.2">
      <c r="A978" s="797">
        <v>247</v>
      </c>
      <c r="B978" s="798" t="s">
        <v>1533</v>
      </c>
      <c r="C978" s="795">
        <v>0</v>
      </c>
      <c r="D978" s="795">
        <v>4476.4399999999996</v>
      </c>
      <c r="E978" s="795">
        <v>0</v>
      </c>
      <c r="F978" s="795">
        <v>4476.4399999999996</v>
      </c>
      <c r="G978" s="795">
        <v>4476.4399999999996</v>
      </c>
      <c r="H978" s="795">
        <v>4476.4399999999996</v>
      </c>
      <c r="I978" s="795">
        <v>4476.4399999999996</v>
      </c>
      <c r="J978" s="795">
        <v>4476.4399999999996</v>
      </c>
      <c r="K978" s="795">
        <v>0</v>
      </c>
      <c r="L978" s="813">
        <v>0</v>
      </c>
    </row>
    <row r="979" spans="1:12" s="796" customFormat="1" ht="23.25" customHeight="1" x14ac:dyDescent="0.2">
      <c r="A979" s="797">
        <v>24701</v>
      </c>
      <c r="B979" s="798" t="s">
        <v>1534</v>
      </c>
      <c r="C979" s="795">
        <v>0</v>
      </c>
      <c r="D979" s="795">
        <v>4476.4399999999996</v>
      </c>
      <c r="E979" s="795">
        <v>0</v>
      </c>
      <c r="F979" s="795">
        <v>4476.4399999999996</v>
      </c>
      <c r="G979" s="795">
        <v>4476.4399999999996</v>
      </c>
      <c r="H979" s="795">
        <v>4476.4399999999996</v>
      </c>
      <c r="I979" s="795">
        <v>4476.4399999999996</v>
      </c>
      <c r="J979" s="795">
        <v>4476.4399999999996</v>
      </c>
      <c r="K979" s="795">
        <v>0</v>
      </c>
      <c r="L979" s="813">
        <v>0</v>
      </c>
    </row>
    <row r="980" spans="1:12" s="796" customFormat="1" ht="23.25" customHeight="1" x14ac:dyDescent="0.2">
      <c r="A980" s="797">
        <v>249</v>
      </c>
      <c r="B980" s="798" t="s">
        <v>1535</v>
      </c>
      <c r="C980" s="795">
        <v>260000</v>
      </c>
      <c r="D980" s="795">
        <v>0</v>
      </c>
      <c r="E980" s="795">
        <v>126732.39</v>
      </c>
      <c r="F980" s="795">
        <v>133267.60999999999</v>
      </c>
      <c r="G980" s="795">
        <v>133267.60999999999</v>
      </c>
      <c r="H980" s="795">
        <v>133267.60999999999</v>
      </c>
      <c r="I980" s="795">
        <v>133153.93</v>
      </c>
      <c r="J980" s="795">
        <v>133153.93</v>
      </c>
      <c r="K980" s="795">
        <v>0</v>
      </c>
      <c r="L980" s="813">
        <v>0</v>
      </c>
    </row>
    <row r="981" spans="1:12" s="796" customFormat="1" ht="23.25" customHeight="1" x14ac:dyDescent="0.2">
      <c r="A981" s="797">
        <v>24901</v>
      </c>
      <c r="B981" s="798" t="s">
        <v>1536</v>
      </c>
      <c r="C981" s="795">
        <v>260000</v>
      </c>
      <c r="D981" s="795">
        <v>0</v>
      </c>
      <c r="E981" s="795">
        <v>126732.39</v>
      </c>
      <c r="F981" s="795">
        <v>133267.60999999999</v>
      </c>
      <c r="G981" s="795">
        <v>133267.60999999999</v>
      </c>
      <c r="H981" s="795">
        <v>133267.60999999999</v>
      </c>
      <c r="I981" s="795">
        <v>133153.93</v>
      </c>
      <c r="J981" s="795">
        <v>133153.93</v>
      </c>
      <c r="K981" s="795">
        <v>0</v>
      </c>
      <c r="L981" s="813">
        <v>0</v>
      </c>
    </row>
    <row r="982" spans="1:12" s="796" customFormat="1" ht="23.25" customHeight="1" x14ac:dyDescent="0.2">
      <c r="A982" s="797">
        <v>2600</v>
      </c>
      <c r="B982" s="798" t="s">
        <v>1539</v>
      </c>
      <c r="C982" s="795">
        <v>1072900</v>
      </c>
      <c r="D982" s="795">
        <v>245033.57</v>
      </c>
      <c r="E982" s="795">
        <v>0</v>
      </c>
      <c r="F982" s="795">
        <v>1317933.57</v>
      </c>
      <c r="G982" s="795">
        <v>1317933.57</v>
      </c>
      <c r="H982" s="795">
        <v>1317933.57</v>
      </c>
      <c r="I982" s="795">
        <v>1229466.1400000001</v>
      </c>
      <c r="J982" s="795">
        <v>1229466.1400000001</v>
      </c>
      <c r="K982" s="795">
        <v>0</v>
      </c>
      <c r="L982" s="813">
        <v>0</v>
      </c>
    </row>
    <row r="983" spans="1:12" s="796" customFormat="1" ht="23.25" customHeight="1" x14ac:dyDescent="0.2">
      <c r="A983" s="797">
        <v>261</v>
      </c>
      <c r="B983" s="798" t="s">
        <v>1539</v>
      </c>
      <c r="C983" s="795">
        <v>1072900</v>
      </c>
      <c r="D983" s="795">
        <v>245033.57</v>
      </c>
      <c r="E983" s="795">
        <v>0</v>
      </c>
      <c r="F983" s="795">
        <v>1317933.57</v>
      </c>
      <c r="G983" s="795">
        <v>1317933.57</v>
      </c>
      <c r="H983" s="795">
        <v>1317933.57</v>
      </c>
      <c r="I983" s="795">
        <v>1229466.1400000001</v>
      </c>
      <c r="J983" s="795">
        <v>1229466.1400000001</v>
      </c>
      <c r="K983" s="795">
        <v>0</v>
      </c>
      <c r="L983" s="813">
        <v>0</v>
      </c>
    </row>
    <row r="984" spans="1:12" s="796" customFormat="1" ht="23.25" customHeight="1" x14ac:dyDescent="0.2">
      <c r="A984" s="797">
        <v>26101</v>
      </c>
      <c r="B984" s="798" t="s">
        <v>118</v>
      </c>
      <c r="C984" s="795">
        <v>1012900</v>
      </c>
      <c r="D984" s="795">
        <v>233069.04</v>
      </c>
      <c r="E984" s="795">
        <v>0</v>
      </c>
      <c r="F984" s="795">
        <v>1245969.04</v>
      </c>
      <c r="G984" s="795">
        <v>1245969.04</v>
      </c>
      <c r="H984" s="795">
        <v>1245969.04</v>
      </c>
      <c r="I984" s="795">
        <v>1181484.8500000001</v>
      </c>
      <c r="J984" s="795">
        <v>1181484.8500000001</v>
      </c>
      <c r="K984" s="795">
        <v>0</v>
      </c>
      <c r="L984" s="813">
        <v>0</v>
      </c>
    </row>
    <row r="985" spans="1:12" s="796" customFormat="1" ht="23.25" customHeight="1" x14ac:dyDescent="0.2">
      <c r="A985" s="797">
        <v>26102</v>
      </c>
      <c r="B985" s="798" t="s">
        <v>119</v>
      </c>
      <c r="C985" s="795">
        <v>60000</v>
      </c>
      <c r="D985" s="795">
        <v>11964.53</v>
      </c>
      <c r="E985" s="795">
        <v>0</v>
      </c>
      <c r="F985" s="795">
        <v>71964.53</v>
      </c>
      <c r="G985" s="795">
        <v>71964.53</v>
      </c>
      <c r="H985" s="795">
        <v>71964.53</v>
      </c>
      <c r="I985" s="795">
        <v>47981.29</v>
      </c>
      <c r="J985" s="795">
        <v>47981.29</v>
      </c>
      <c r="K985" s="795">
        <v>0</v>
      </c>
      <c r="L985" s="813">
        <v>0</v>
      </c>
    </row>
    <row r="986" spans="1:12" s="796" customFormat="1" ht="23.25" customHeight="1" x14ac:dyDescent="0.2">
      <c r="A986" s="797">
        <v>2700</v>
      </c>
      <c r="B986" s="798" t="s">
        <v>1540</v>
      </c>
      <c r="C986" s="795">
        <v>104239.6</v>
      </c>
      <c r="D986" s="795">
        <v>0</v>
      </c>
      <c r="E986" s="795">
        <v>24500</v>
      </c>
      <c r="F986" s="795">
        <v>79739.600000000006</v>
      </c>
      <c r="G986" s="795">
        <v>79739.600000000006</v>
      </c>
      <c r="H986" s="795">
        <v>79739.600000000006</v>
      </c>
      <c r="I986" s="795">
        <v>500</v>
      </c>
      <c r="J986" s="795">
        <v>500</v>
      </c>
      <c r="K986" s="795">
        <v>0</v>
      </c>
      <c r="L986" s="813">
        <v>0</v>
      </c>
    </row>
    <row r="987" spans="1:12" s="796" customFormat="1" ht="23.25" customHeight="1" x14ac:dyDescent="0.2">
      <c r="A987" s="797">
        <v>271</v>
      </c>
      <c r="B987" s="798" t="s">
        <v>250</v>
      </c>
      <c r="C987" s="795">
        <v>79239.600000000006</v>
      </c>
      <c r="D987" s="795">
        <v>0</v>
      </c>
      <c r="E987" s="795">
        <v>0</v>
      </c>
      <c r="F987" s="795">
        <v>79239.600000000006</v>
      </c>
      <c r="G987" s="795">
        <v>79239.600000000006</v>
      </c>
      <c r="H987" s="795">
        <v>79239.600000000006</v>
      </c>
      <c r="I987" s="795">
        <v>0</v>
      </c>
      <c r="J987" s="795">
        <v>0</v>
      </c>
      <c r="K987" s="795">
        <v>0</v>
      </c>
      <c r="L987" s="813">
        <v>0</v>
      </c>
    </row>
    <row r="988" spans="1:12" s="796" customFormat="1" ht="23.25" customHeight="1" x14ac:dyDescent="0.2">
      <c r="A988" s="797">
        <v>27101</v>
      </c>
      <c r="B988" s="798" t="s">
        <v>120</v>
      </c>
      <c r="C988" s="795">
        <v>79239.600000000006</v>
      </c>
      <c r="D988" s="795">
        <v>0</v>
      </c>
      <c r="E988" s="795">
        <v>0</v>
      </c>
      <c r="F988" s="795">
        <v>79239.600000000006</v>
      </c>
      <c r="G988" s="795">
        <v>79239.600000000006</v>
      </c>
      <c r="H988" s="795">
        <v>79239.600000000006</v>
      </c>
      <c r="I988" s="795">
        <v>0</v>
      </c>
      <c r="J988" s="795">
        <v>0</v>
      </c>
      <c r="K988" s="795">
        <v>0</v>
      </c>
      <c r="L988" s="813">
        <v>0</v>
      </c>
    </row>
    <row r="989" spans="1:12" s="796" customFormat="1" ht="23.25" customHeight="1" x14ac:dyDescent="0.2">
      <c r="A989" s="797">
        <v>272</v>
      </c>
      <c r="B989" s="798" t="s">
        <v>1541</v>
      </c>
      <c r="C989" s="795">
        <v>25000</v>
      </c>
      <c r="D989" s="795">
        <v>0</v>
      </c>
      <c r="E989" s="795">
        <v>24500</v>
      </c>
      <c r="F989" s="795">
        <v>500</v>
      </c>
      <c r="G989" s="795">
        <v>500</v>
      </c>
      <c r="H989" s="795">
        <v>500</v>
      </c>
      <c r="I989" s="795">
        <v>500</v>
      </c>
      <c r="J989" s="795">
        <v>500</v>
      </c>
      <c r="K989" s="795">
        <v>0</v>
      </c>
      <c r="L989" s="813">
        <v>0</v>
      </c>
    </row>
    <row r="990" spans="1:12" s="796" customFormat="1" ht="23.25" customHeight="1" x14ac:dyDescent="0.2">
      <c r="A990" s="797">
        <v>27201</v>
      </c>
      <c r="B990" s="798" t="s">
        <v>1542</v>
      </c>
      <c r="C990" s="795">
        <v>25000</v>
      </c>
      <c r="D990" s="795">
        <v>0</v>
      </c>
      <c r="E990" s="795">
        <v>24500</v>
      </c>
      <c r="F990" s="795">
        <v>500</v>
      </c>
      <c r="G990" s="795">
        <v>500</v>
      </c>
      <c r="H990" s="795">
        <v>500</v>
      </c>
      <c r="I990" s="795">
        <v>500</v>
      </c>
      <c r="J990" s="795">
        <v>500</v>
      </c>
      <c r="K990" s="795">
        <v>0</v>
      </c>
      <c r="L990" s="813">
        <v>0</v>
      </c>
    </row>
    <row r="991" spans="1:12" s="796" customFormat="1" ht="23.25" customHeight="1" x14ac:dyDescent="0.2">
      <c r="A991" s="797">
        <v>2900</v>
      </c>
      <c r="B991" s="798" t="s">
        <v>1548</v>
      </c>
      <c r="C991" s="795">
        <v>168000</v>
      </c>
      <c r="D991" s="795">
        <v>33697.800000000003</v>
      </c>
      <c r="E991" s="795">
        <v>16456.43</v>
      </c>
      <c r="F991" s="795">
        <v>185241.37</v>
      </c>
      <c r="G991" s="795">
        <v>184259.02000000002</v>
      </c>
      <c r="H991" s="795">
        <v>184259.02000000002</v>
      </c>
      <c r="I991" s="795">
        <v>173852.03999999998</v>
      </c>
      <c r="J991" s="795">
        <v>173852.03999999998</v>
      </c>
      <c r="K991" s="795">
        <v>982.34999999997672</v>
      </c>
      <c r="L991" s="813">
        <v>0.53030810558137031</v>
      </c>
    </row>
    <row r="992" spans="1:12" s="796" customFormat="1" ht="23.25" customHeight="1" x14ac:dyDescent="0.2">
      <c r="A992" s="797">
        <v>291</v>
      </c>
      <c r="B992" s="798" t="s">
        <v>169</v>
      </c>
      <c r="C992" s="795">
        <v>37000</v>
      </c>
      <c r="D992" s="795">
        <v>3051.62</v>
      </c>
      <c r="E992" s="795">
        <v>0</v>
      </c>
      <c r="F992" s="795">
        <v>40051.620000000003</v>
      </c>
      <c r="G992" s="795">
        <v>40051.620000000003</v>
      </c>
      <c r="H992" s="795">
        <v>40051.620000000003</v>
      </c>
      <c r="I992" s="795">
        <v>39825.42</v>
      </c>
      <c r="J992" s="795">
        <v>39825.42</v>
      </c>
      <c r="K992" s="795">
        <v>0</v>
      </c>
      <c r="L992" s="813">
        <v>0</v>
      </c>
    </row>
    <row r="993" spans="1:12" s="796" customFormat="1" ht="23.25" customHeight="1" x14ac:dyDescent="0.2">
      <c r="A993" s="797">
        <v>29101</v>
      </c>
      <c r="B993" s="798" t="s">
        <v>121</v>
      </c>
      <c r="C993" s="795">
        <v>37000</v>
      </c>
      <c r="D993" s="795">
        <v>3051.62</v>
      </c>
      <c r="E993" s="795">
        <v>0</v>
      </c>
      <c r="F993" s="795">
        <v>40051.620000000003</v>
      </c>
      <c r="G993" s="795">
        <v>40051.620000000003</v>
      </c>
      <c r="H993" s="795">
        <v>40051.620000000003</v>
      </c>
      <c r="I993" s="795">
        <v>39825.42</v>
      </c>
      <c r="J993" s="795">
        <v>39825.42</v>
      </c>
      <c r="K993" s="795">
        <v>0</v>
      </c>
      <c r="L993" s="813">
        <v>0</v>
      </c>
    </row>
    <row r="994" spans="1:12" s="796" customFormat="1" ht="23.25" customHeight="1" x14ac:dyDescent="0.2">
      <c r="A994" s="797">
        <v>292</v>
      </c>
      <c r="B994" s="798" t="s">
        <v>1549</v>
      </c>
      <c r="C994" s="795">
        <v>16000</v>
      </c>
      <c r="D994" s="795">
        <v>0</v>
      </c>
      <c r="E994" s="795">
        <v>14567.73</v>
      </c>
      <c r="F994" s="795">
        <v>1432.2700000000004</v>
      </c>
      <c r="G994" s="795">
        <v>1432.27</v>
      </c>
      <c r="H994" s="795">
        <v>1432.27</v>
      </c>
      <c r="I994" s="795">
        <v>1432.27</v>
      </c>
      <c r="J994" s="795">
        <v>1432.27</v>
      </c>
      <c r="K994" s="795">
        <v>0</v>
      </c>
      <c r="L994" s="813">
        <v>0</v>
      </c>
    </row>
    <row r="995" spans="1:12" s="796" customFormat="1" ht="23.25" customHeight="1" x14ac:dyDescent="0.2">
      <c r="A995" s="797">
        <v>29201</v>
      </c>
      <c r="B995" s="798" t="s">
        <v>1550</v>
      </c>
      <c r="C995" s="795">
        <v>16000</v>
      </c>
      <c r="D995" s="795">
        <v>0</v>
      </c>
      <c r="E995" s="795">
        <v>14567.73</v>
      </c>
      <c r="F995" s="795">
        <v>1432.2700000000004</v>
      </c>
      <c r="G995" s="795">
        <v>1432.27</v>
      </c>
      <c r="H995" s="795">
        <v>1432.27</v>
      </c>
      <c r="I995" s="795">
        <v>1432.27</v>
      </c>
      <c r="J995" s="795">
        <v>1432.27</v>
      </c>
      <c r="K995" s="795">
        <v>0</v>
      </c>
      <c r="L995" s="813">
        <v>0</v>
      </c>
    </row>
    <row r="996" spans="1:12" s="796" customFormat="1" ht="23.25" customHeight="1" x14ac:dyDescent="0.2">
      <c r="A996" s="797">
        <v>294</v>
      </c>
      <c r="B996" s="798" t="s">
        <v>1552</v>
      </c>
      <c r="C996" s="795">
        <v>3000</v>
      </c>
      <c r="D996" s="795">
        <v>0</v>
      </c>
      <c r="E996" s="795">
        <v>1888.7</v>
      </c>
      <c r="F996" s="795">
        <v>1111.3</v>
      </c>
      <c r="G996" s="795">
        <v>1111.3</v>
      </c>
      <c r="H996" s="795">
        <v>1111.3</v>
      </c>
      <c r="I996" s="795">
        <v>531.29999999999995</v>
      </c>
      <c r="J996" s="795">
        <v>531.29999999999995</v>
      </c>
      <c r="K996" s="795">
        <v>0</v>
      </c>
      <c r="L996" s="813">
        <v>0</v>
      </c>
    </row>
    <row r="997" spans="1:12" s="796" customFormat="1" ht="23.25" customHeight="1" x14ac:dyDescent="0.2">
      <c r="A997" s="797">
        <v>29401</v>
      </c>
      <c r="B997" s="798" t="s">
        <v>1550</v>
      </c>
      <c r="C997" s="795">
        <v>3000</v>
      </c>
      <c r="D997" s="795">
        <v>0</v>
      </c>
      <c r="E997" s="795">
        <v>1888.7</v>
      </c>
      <c r="F997" s="795">
        <v>1111.3</v>
      </c>
      <c r="G997" s="795">
        <v>1111.3</v>
      </c>
      <c r="H997" s="795">
        <v>1111.3</v>
      </c>
      <c r="I997" s="795">
        <v>531.29999999999995</v>
      </c>
      <c r="J997" s="795">
        <v>531.29999999999995</v>
      </c>
      <c r="K997" s="795">
        <v>0</v>
      </c>
      <c r="L997" s="813">
        <v>0</v>
      </c>
    </row>
    <row r="998" spans="1:12" s="796" customFormat="1" ht="23.25" customHeight="1" x14ac:dyDescent="0.2">
      <c r="A998" s="797">
        <v>296</v>
      </c>
      <c r="B998" s="798" t="s">
        <v>1553</v>
      </c>
      <c r="C998" s="795">
        <v>62000</v>
      </c>
      <c r="D998" s="795">
        <v>16232.23</v>
      </c>
      <c r="E998" s="795">
        <v>0</v>
      </c>
      <c r="F998" s="795">
        <v>78232.23</v>
      </c>
      <c r="G998" s="795">
        <v>77249.88</v>
      </c>
      <c r="H998" s="795">
        <v>77249.88</v>
      </c>
      <c r="I998" s="795">
        <v>71363.62</v>
      </c>
      <c r="J998" s="795">
        <v>71363.62</v>
      </c>
      <c r="K998" s="795">
        <v>982.34999999999127</v>
      </c>
      <c r="L998" s="813">
        <v>1.2556845177492593</v>
      </c>
    </row>
    <row r="999" spans="1:12" s="796" customFormat="1" ht="23.25" customHeight="1" x14ac:dyDescent="0.2">
      <c r="A999" s="797">
        <v>29601</v>
      </c>
      <c r="B999" s="798" t="s">
        <v>1550</v>
      </c>
      <c r="C999" s="795">
        <v>62000</v>
      </c>
      <c r="D999" s="795">
        <v>16232.23</v>
      </c>
      <c r="E999" s="795">
        <v>0</v>
      </c>
      <c r="F999" s="795">
        <v>78232.23</v>
      </c>
      <c r="G999" s="795">
        <v>77249.88</v>
      </c>
      <c r="H999" s="795">
        <v>77249.88</v>
      </c>
      <c r="I999" s="795">
        <v>71363.62</v>
      </c>
      <c r="J999" s="795">
        <v>71363.62</v>
      </c>
      <c r="K999" s="795">
        <v>982.34999999999127</v>
      </c>
      <c r="L999" s="813">
        <v>1.2556845177492593</v>
      </c>
    </row>
    <row r="1000" spans="1:12" s="796" customFormat="1" ht="23.25" customHeight="1" x14ac:dyDescent="0.2">
      <c r="A1000" s="797">
        <v>298</v>
      </c>
      <c r="B1000" s="798" t="s">
        <v>1555</v>
      </c>
      <c r="C1000" s="795">
        <v>50000</v>
      </c>
      <c r="D1000" s="795">
        <v>14413.95</v>
      </c>
      <c r="E1000" s="795">
        <v>0</v>
      </c>
      <c r="F1000" s="795">
        <v>64413.95</v>
      </c>
      <c r="G1000" s="795">
        <v>64413.95</v>
      </c>
      <c r="H1000" s="795">
        <v>64413.95</v>
      </c>
      <c r="I1000" s="795">
        <v>60699.43</v>
      </c>
      <c r="J1000" s="795">
        <v>60699.43</v>
      </c>
      <c r="K1000" s="795">
        <v>0</v>
      </c>
      <c r="L1000" s="813">
        <v>0</v>
      </c>
    </row>
    <row r="1001" spans="1:12" s="796" customFormat="1" ht="23.25" customHeight="1" x14ac:dyDescent="0.2">
      <c r="A1001" s="797">
        <v>29801</v>
      </c>
      <c r="B1001" s="798" t="s">
        <v>1550</v>
      </c>
      <c r="C1001" s="795">
        <v>50000</v>
      </c>
      <c r="D1001" s="795">
        <v>14413.95</v>
      </c>
      <c r="E1001" s="795">
        <v>0</v>
      </c>
      <c r="F1001" s="795">
        <v>64413.95</v>
      </c>
      <c r="G1001" s="795">
        <v>64413.95</v>
      </c>
      <c r="H1001" s="795">
        <v>64413.95</v>
      </c>
      <c r="I1001" s="795">
        <v>60699.43</v>
      </c>
      <c r="J1001" s="795">
        <v>60699.43</v>
      </c>
      <c r="K1001" s="795">
        <v>0</v>
      </c>
      <c r="L1001" s="813">
        <v>0</v>
      </c>
    </row>
    <row r="1002" spans="1:12" s="789" customFormat="1" ht="23.25" customHeight="1" x14ac:dyDescent="0.2">
      <c r="A1002" s="790">
        <v>3000</v>
      </c>
      <c r="B1002" s="791" t="s">
        <v>163</v>
      </c>
      <c r="C1002" s="792">
        <v>1004676.8</v>
      </c>
      <c r="D1002" s="792">
        <v>269051.59999999998</v>
      </c>
      <c r="E1002" s="792">
        <v>152980.97</v>
      </c>
      <c r="F1002" s="792">
        <v>1120747.43</v>
      </c>
      <c r="G1002" s="792">
        <v>1158216.43</v>
      </c>
      <c r="H1002" s="792">
        <v>1158216.43</v>
      </c>
      <c r="I1002" s="792">
        <v>1046424.58</v>
      </c>
      <c r="J1002" s="792">
        <v>1046424.58</v>
      </c>
      <c r="K1002" s="792">
        <v>-37469</v>
      </c>
      <c r="L1002" s="812">
        <v>-3.3432153397844515</v>
      </c>
    </row>
    <row r="1003" spans="1:12" s="796" customFormat="1" ht="23.25" customHeight="1" x14ac:dyDescent="0.2">
      <c r="A1003" s="797">
        <v>3100</v>
      </c>
      <c r="B1003" s="798" t="s">
        <v>1556</v>
      </c>
      <c r="C1003" s="795">
        <v>230000</v>
      </c>
      <c r="D1003" s="795">
        <v>37480.54</v>
      </c>
      <c r="E1003" s="795">
        <v>2433.94</v>
      </c>
      <c r="F1003" s="795">
        <v>265046.59999999998</v>
      </c>
      <c r="G1003" s="795">
        <v>307575.59999999998</v>
      </c>
      <c r="H1003" s="795">
        <v>307575.59999999998</v>
      </c>
      <c r="I1003" s="795">
        <v>237036.75</v>
      </c>
      <c r="J1003" s="795">
        <v>237036.75</v>
      </c>
      <c r="K1003" s="795">
        <v>-42529</v>
      </c>
      <c r="L1003" s="813">
        <v>-16.0458575963623</v>
      </c>
    </row>
    <row r="1004" spans="1:12" s="796" customFormat="1" ht="23.25" customHeight="1" x14ac:dyDescent="0.2">
      <c r="A1004" s="797">
        <v>311</v>
      </c>
      <c r="B1004" s="798" t="s">
        <v>170</v>
      </c>
      <c r="C1004" s="795">
        <v>154000</v>
      </c>
      <c r="D1004" s="795">
        <v>37180.54</v>
      </c>
      <c r="E1004" s="795">
        <v>0</v>
      </c>
      <c r="F1004" s="795">
        <v>191180.54</v>
      </c>
      <c r="G1004" s="795">
        <v>233709.54</v>
      </c>
      <c r="H1004" s="795">
        <v>233709.54</v>
      </c>
      <c r="I1004" s="795">
        <v>187778.54</v>
      </c>
      <c r="J1004" s="795">
        <v>187778.54</v>
      </c>
      <c r="K1004" s="795">
        <v>-42529</v>
      </c>
      <c r="L1004" s="813">
        <v>-22.245464941149343</v>
      </c>
    </row>
    <row r="1005" spans="1:12" s="796" customFormat="1" ht="23.25" customHeight="1" x14ac:dyDescent="0.2">
      <c r="A1005" s="797">
        <v>31101</v>
      </c>
      <c r="B1005" s="798" t="s">
        <v>1557</v>
      </c>
      <c r="C1005" s="795">
        <v>154000</v>
      </c>
      <c r="D1005" s="795">
        <v>37180.54</v>
      </c>
      <c r="E1005" s="795">
        <v>0</v>
      </c>
      <c r="F1005" s="795">
        <v>191180.54</v>
      </c>
      <c r="G1005" s="795">
        <v>233709.54</v>
      </c>
      <c r="H1005" s="795">
        <v>233709.54</v>
      </c>
      <c r="I1005" s="795">
        <v>187778.54</v>
      </c>
      <c r="J1005" s="795">
        <v>187778.54</v>
      </c>
      <c r="K1005" s="795">
        <v>-42529</v>
      </c>
      <c r="L1005" s="813">
        <v>-22.245464941149343</v>
      </c>
    </row>
    <row r="1006" spans="1:12" s="796" customFormat="1" ht="23.25" customHeight="1" x14ac:dyDescent="0.2">
      <c r="A1006" s="797">
        <v>314</v>
      </c>
      <c r="B1006" s="798" t="s">
        <v>171</v>
      </c>
      <c r="C1006" s="795">
        <v>76000</v>
      </c>
      <c r="D1006" s="795">
        <v>0</v>
      </c>
      <c r="E1006" s="795">
        <v>2433.94</v>
      </c>
      <c r="F1006" s="795">
        <v>73566.06</v>
      </c>
      <c r="G1006" s="795">
        <v>73566.06</v>
      </c>
      <c r="H1006" s="795">
        <v>73566.06</v>
      </c>
      <c r="I1006" s="795">
        <v>48958.21</v>
      </c>
      <c r="J1006" s="795">
        <v>48958.21</v>
      </c>
      <c r="K1006" s="795">
        <v>0</v>
      </c>
      <c r="L1006" s="813">
        <v>0</v>
      </c>
    </row>
    <row r="1007" spans="1:12" s="796" customFormat="1" ht="23.25" customHeight="1" x14ac:dyDescent="0.2">
      <c r="A1007" s="797">
        <v>31401</v>
      </c>
      <c r="B1007" s="798" t="s">
        <v>1558</v>
      </c>
      <c r="C1007" s="795">
        <v>76000</v>
      </c>
      <c r="D1007" s="795">
        <v>0</v>
      </c>
      <c r="E1007" s="795">
        <v>2433.94</v>
      </c>
      <c r="F1007" s="795">
        <v>73566.06</v>
      </c>
      <c r="G1007" s="795">
        <v>73566.06</v>
      </c>
      <c r="H1007" s="795">
        <v>73566.06</v>
      </c>
      <c r="I1007" s="795">
        <v>48958.21</v>
      </c>
      <c r="J1007" s="795">
        <v>48958.21</v>
      </c>
      <c r="K1007" s="795">
        <v>0</v>
      </c>
      <c r="L1007" s="813">
        <v>0</v>
      </c>
    </row>
    <row r="1008" spans="1:12" s="796" customFormat="1" ht="23.25" customHeight="1" x14ac:dyDescent="0.2">
      <c r="A1008" s="797">
        <v>315</v>
      </c>
      <c r="B1008" s="798" t="s">
        <v>172</v>
      </c>
      <c r="C1008" s="795">
        <v>0</v>
      </c>
      <c r="D1008" s="795">
        <v>300</v>
      </c>
      <c r="E1008" s="795">
        <v>0</v>
      </c>
      <c r="F1008" s="795">
        <v>300</v>
      </c>
      <c r="G1008" s="795">
        <v>300</v>
      </c>
      <c r="H1008" s="795">
        <v>300</v>
      </c>
      <c r="I1008" s="795">
        <v>300</v>
      </c>
      <c r="J1008" s="795">
        <v>300</v>
      </c>
      <c r="K1008" s="795">
        <v>0</v>
      </c>
      <c r="L1008" s="813">
        <v>0</v>
      </c>
    </row>
    <row r="1009" spans="1:12" s="796" customFormat="1" ht="23.25" customHeight="1" x14ac:dyDescent="0.2">
      <c r="A1009" s="797">
        <v>31501</v>
      </c>
      <c r="B1009" s="798" t="s">
        <v>1559</v>
      </c>
      <c r="C1009" s="795">
        <v>0</v>
      </c>
      <c r="D1009" s="795">
        <v>300</v>
      </c>
      <c r="E1009" s="795">
        <v>0</v>
      </c>
      <c r="F1009" s="795">
        <v>300</v>
      </c>
      <c r="G1009" s="795">
        <v>300</v>
      </c>
      <c r="H1009" s="795">
        <v>300</v>
      </c>
      <c r="I1009" s="795">
        <v>300</v>
      </c>
      <c r="J1009" s="795">
        <v>300</v>
      </c>
      <c r="K1009" s="795">
        <v>0</v>
      </c>
      <c r="L1009" s="813">
        <v>0</v>
      </c>
    </row>
    <row r="1010" spans="1:12" s="796" customFormat="1" ht="23.25" customHeight="1" x14ac:dyDescent="0.2">
      <c r="A1010" s="797">
        <v>3200</v>
      </c>
      <c r="B1010" s="798" t="s">
        <v>1562</v>
      </c>
      <c r="C1010" s="795">
        <v>434476.79999999999</v>
      </c>
      <c r="D1010" s="795">
        <v>8033.29</v>
      </c>
      <c r="E1010" s="795">
        <v>48018.25</v>
      </c>
      <c r="F1010" s="795">
        <v>394491.84</v>
      </c>
      <c r="G1010" s="795">
        <v>394491.84</v>
      </c>
      <c r="H1010" s="795">
        <v>394491.84</v>
      </c>
      <c r="I1010" s="795">
        <v>382839.35</v>
      </c>
      <c r="J1010" s="795">
        <v>382839.35</v>
      </c>
      <c r="K1010" s="795">
        <v>0</v>
      </c>
      <c r="L1010" s="813">
        <v>0</v>
      </c>
    </row>
    <row r="1011" spans="1:12" s="796" customFormat="1" ht="23.25" customHeight="1" x14ac:dyDescent="0.2">
      <c r="A1011" s="797">
        <v>323</v>
      </c>
      <c r="B1011" s="798" t="s">
        <v>1563</v>
      </c>
      <c r="C1011" s="795">
        <v>14476.8</v>
      </c>
      <c r="D1011" s="795">
        <v>8033.29</v>
      </c>
      <c r="E1011" s="795">
        <v>0</v>
      </c>
      <c r="F1011" s="795">
        <v>22510.09</v>
      </c>
      <c r="G1011" s="795">
        <v>22510.09</v>
      </c>
      <c r="H1011" s="795">
        <v>22510.09</v>
      </c>
      <c r="I1011" s="795">
        <v>10857.6</v>
      </c>
      <c r="J1011" s="795">
        <v>10857.6</v>
      </c>
      <c r="K1011" s="795">
        <v>0</v>
      </c>
      <c r="L1011" s="813">
        <v>0</v>
      </c>
    </row>
    <row r="1012" spans="1:12" s="796" customFormat="1" ht="23.25" customHeight="1" x14ac:dyDescent="0.2">
      <c r="A1012" s="797">
        <v>32301</v>
      </c>
      <c r="B1012" s="798" t="s">
        <v>1564</v>
      </c>
      <c r="C1012" s="795">
        <v>14476.8</v>
      </c>
      <c r="D1012" s="795">
        <v>8033.29</v>
      </c>
      <c r="E1012" s="795">
        <v>0</v>
      </c>
      <c r="F1012" s="795">
        <v>22510.09</v>
      </c>
      <c r="G1012" s="795">
        <v>22510.09</v>
      </c>
      <c r="H1012" s="795">
        <v>22510.09</v>
      </c>
      <c r="I1012" s="795">
        <v>10857.6</v>
      </c>
      <c r="J1012" s="795">
        <v>10857.6</v>
      </c>
      <c r="K1012" s="795">
        <v>0</v>
      </c>
      <c r="L1012" s="813">
        <v>0</v>
      </c>
    </row>
    <row r="1013" spans="1:12" s="796" customFormat="1" ht="23.25" customHeight="1" x14ac:dyDescent="0.2">
      <c r="A1013" s="797">
        <v>326</v>
      </c>
      <c r="B1013" s="798" t="s">
        <v>1567</v>
      </c>
      <c r="C1013" s="795">
        <v>420000</v>
      </c>
      <c r="D1013" s="795">
        <v>0</v>
      </c>
      <c r="E1013" s="795">
        <v>48018.25</v>
      </c>
      <c r="F1013" s="795">
        <v>371981.75</v>
      </c>
      <c r="G1013" s="795">
        <v>371981.75</v>
      </c>
      <c r="H1013" s="795">
        <v>371981.75</v>
      </c>
      <c r="I1013" s="795">
        <v>371981.75</v>
      </c>
      <c r="J1013" s="795">
        <v>371981.75</v>
      </c>
      <c r="K1013" s="795">
        <v>0</v>
      </c>
      <c r="L1013" s="813">
        <v>0</v>
      </c>
    </row>
    <row r="1014" spans="1:12" s="796" customFormat="1" ht="23.25" customHeight="1" x14ac:dyDescent="0.2">
      <c r="A1014" s="797">
        <v>32601</v>
      </c>
      <c r="B1014" s="798" t="s">
        <v>1568</v>
      </c>
      <c r="C1014" s="795">
        <v>420000</v>
      </c>
      <c r="D1014" s="795">
        <v>0</v>
      </c>
      <c r="E1014" s="795">
        <v>48018.25</v>
      </c>
      <c r="F1014" s="795">
        <v>371981.75</v>
      </c>
      <c r="G1014" s="795">
        <v>371981.75</v>
      </c>
      <c r="H1014" s="795">
        <v>371981.75</v>
      </c>
      <c r="I1014" s="795">
        <v>371981.75</v>
      </c>
      <c r="J1014" s="795">
        <v>371981.75</v>
      </c>
      <c r="K1014" s="795">
        <v>0</v>
      </c>
      <c r="L1014" s="813">
        <v>0</v>
      </c>
    </row>
    <row r="1015" spans="1:12" s="796" customFormat="1" ht="23.25" customHeight="1" x14ac:dyDescent="0.2">
      <c r="A1015" s="797">
        <v>3300</v>
      </c>
      <c r="B1015" s="798" t="s">
        <v>1569</v>
      </c>
      <c r="C1015" s="795">
        <v>140000</v>
      </c>
      <c r="D1015" s="795">
        <v>0</v>
      </c>
      <c r="E1015" s="795">
        <v>81837</v>
      </c>
      <c r="F1015" s="795">
        <v>58163</v>
      </c>
      <c r="G1015" s="795">
        <v>58163</v>
      </c>
      <c r="H1015" s="795">
        <v>58163</v>
      </c>
      <c r="I1015" s="795">
        <v>58163</v>
      </c>
      <c r="J1015" s="795">
        <v>58163</v>
      </c>
      <c r="K1015" s="795">
        <v>0</v>
      </c>
      <c r="L1015" s="813">
        <v>0</v>
      </c>
    </row>
    <row r="1016" spans="1:12" s="796" customFormat="1" ht="23.25" customHeight="1" x14ac:dyDescent="0.2">
      <c r="A1016" s="797">
        <v>331</v>
      </c>
      <c r="B1016" s="798" t="s">
        <v>1570</v>
      </c>
      <c r="C1016" s="795">
        <v>60000</v>
      </c>
      <c r="D1016" s="795">
        <v>0</v>
      </c>
      <c r="E1016" s="795">
        <v>60000</v>
      </c>
      <c r="F1016" s="795">
        <v>0</v>
      </c>
      <c r="G1016" s="795">
        <v>0</v>
      </c>
      <c r="H1016" s="795">
        <v>0</v>
      </c>
      <c r="I1016" s="795">
        <v>0</v>
      </c>
      <c r="J1016" s="795">
        <v>0</v>
      </c>
      <c r="K1016" s="795">
        <v>0</v>
      </c>
      <c r="L1016" s="813">
        <v>0</v>
      </c>
    </row>
    <row r="1017" spans="1:12" s="796" customFormat="1" ht="23.25" customHeight="1" x14ac:dyDescent="0.2">
      <c r="A1017" s="797">
        <v>33101</v>
      </c>
      <c r="B1017" s="798" t="s">
        <v>1571</v>
      </c>
      <c r="C1017" s="795">
        <v>60000</v>
      </c>
      <c r="D1017" s="795">
        <v>0</v>
      </c>
      <c r="E1017" s="795">
        <v>60000</v>
      </c>
      <c r="F1017" s="795">
        <v>0</v>
      </c>
      <c r="G1017" s="795">
        <v>0</v>
      </c>
      <c r="H1017" s="795">
        <v>0</v>
      </c>
      <c r="I1017" s="795">
        <v>0</v>
      </c>
      <c r="J1017" s="795">
        <v>0</v>
      </c>
      <c r="K1017" s="795">
        <v>0</v>
      </c>
      <c r="L1017" s="813">
        <v>0</v>
      </c>
    </row>
    <row r="1018" spans="1:12" s="796" customFormat="1" ht="23.25" customHeight="1" x14ac:dyDescent="0.2">
      <c r="A1018" s="797">
        <v>336</v>
      </c>
      <c r="B1018" s="798" t="s">
        <v>1577</v>
      </c>
      <c r="C1018" s="795">
        <v>80000</v>
      </c>
      <c r="D1018" s="795">
        <v>0</v>
      </c>
      <c r="E1018" s="795">
        <v>21837</v>
      </c>
      <c r="F1018" s="795">
        <v>58163</v>
      </c>
      <c r="G1018" s="795">
        <v>58163</v>
      </c>
      <c r="H1018" s="795">
        <v>58163</v>
      </c>
      <c r="I1018" s="795">
        <v>58163</v>
      </c>
      <c r="J1018" s="795">
        <v>58163</v>
      </c>
      <c r="K1018" s="795">
        <v>0</v>
      </c>
      <c r="L1018" s="813">
        <v>0</v>
      </c>
    </row>
    <row r="1019" spans="1:12" s="796" customFormat="1" ht="23.25" customHeight="1" x14ac:dyDescent="0.2">
      <c r="A1019" s="797">
        <v>33603</v>
      </c>
      <c r="B1019" s="798" t="s">
        <v>1578</v>
      </c>
      <c r="C1019" s="795">
        <v>80000</v>
      </c>
      <c r="D1019" s="795">
        <v>0</v>
      </c>
      <c r="E1019" s="795">
        <v>21837</v>
      </c>
      <c r="F1019" s="795">
        <v>58163</v>
      </c>
      <c r="G1019" s="795">
        <v>58163</v>
      </c>
      <c r="H1019" s="795">
        <v>58163</v>
      </c>
      <c r="I1019" s="795">
        <v>58163</v>
      </c>
      <c r="J1019" s="795">
        <v>58163</v>
      </c>
      <c r="K1019" s="795">
        <v>0</v>
      </c>
      <c r="L1019" s="813">
        <v>0</v>
      </c>
    </row>
    <row r="1020" spans="1:12" s="796" customFormat="1" ht="23.25" customHeight="1" x14ac:dyDescent="0.2">
      <c r="A1020" s="797">
        <v>3400</v>
      </c>
      <c r="B1020" s="798" t="s">
        <v>1582</v>
      </c>
      <c r="C1020" s="795">
        <v>6000</v>
      </c>
      <c r="D1020" s="795">
        <v>0</v>
      </c>
      <c r="E1020" s="795">
        <v>4760.8999999999996</v>
      </c>
      <c r="F1020" s="795">
        <v>1239.1000000000004</v>
      </c>
      <c r="G1020" s="795">
        <v>1239.0999999999999</v>
      </c>
      <c r="H1020" s="795">
        <v>1239.0999999999999</v>
      </c>
      <c r="I1020" s="795">
        <v>322.99</v>
      </c>
      <c r="J1020" s="795">
        <v>322.99</v>
      </c>
      <c r="K1020" s="795">
        <v>0</v>
      </c>
      <c r="L1020" s="813">
        <v>0</v>
      </c>
    </row>
    <row r="1021" spans="1:12" s="796" customFormat="1" ht="23.25" customHeight="1" x14ac:dyDescent="0.2">
      <c r="A1021" s="797">
        <v>347</v>
      </c>
      <c r="B1021" s="798" t="s">
        <v>179</v>
      </c>
      <c r="C1021" s="795">
        <v>6000</v>
      </c>
      <c r="D1021" s="795">
        <v>0</v>
      </c>
      <c r="E1021" s="795">
        <v>4760.8999999999996</v>
      </c>
      <c r="F1021" s="795">
        <v>1239.1000000000004</v>
      </c>
      <c r="G1021" s="795">
        <v>1239.0999999999999</v>
      </c>
      <c r="H1021" s="795">
        <v>1239.0999999999999</v>
      </c>
      <c r="I1021" s="795">
        <v>322.99</v>
      </c>
      <c r="J1021" s="795">
        <v>322.99</v>
      </c>
      <c r="K1021" s="795">
        <v>0</v>
      </c>
      <c r="L1021" s="813">
        <v>0</v>
      </c>
    </row>
    <row r="1022" spans="1:12" s="796" customFormat="1" ht="23.25" customHeight="1" x14ac:dyDescent="0.2">
      <c r="A1022" s="797">
        <v>34701</v>
      </c>
      <c r="B1022" s="798" t="s">
        <v>113</v>
      </c>
      <c r="C1022" s="795">
        <v>6000</v>
      </c>
      <c r="D1022" s="795">
        <v>0</v>
      </c>
      <c r="E1022" s="795">
        <v>4760.8999999999996</v>
      </c>
      <c r="F1022" s="795">
        <v>1239.1000000000004</v>
      </c>
      <c r="G1022" s="795">
        <v>1239.0999999999999</v>
      </c>
      <c r="H1022" s="795">
        <v>1239.0999999999999</v>
      </c>
      <c r="I1022" s="795">
        <v>322.99</v>
      </c>
      <c r="J1022" s="795">
        <v>322.99</v>
      </c>
      <c r="K1022" s="795">
        <v>0</v>
      </c>
      <c r="L1022" s="813">
        <v>0</v>
      </c>
    </row>
    <row r="1023" spans="1:12" s="796" customFormat="1" ht="23.25" customHeight="1" x14ac:dyDescent="0.2">
      <c r="A1023" s="797">
        <v>3500</v>
      </c>
      <c r="B1023" s="798" t="s">
        <v>1585</v>
      </c>
      <c r="C1023" s="795">
        <v>136000</v>
      </c>
      <c r="D1023" s="795">
        <v>124607.36</v>
      </c>
      <c r="E1023" s="795">
        <v>14730.88</v>
      </c>
      <c r="F1023" s="795">
        <v>245876.47999999998</v>
      </c>
      <c r="G1023" s="795">
        <v>240816.47999999998</v>
      </c>
      <c r="H1023" s="795">
        <v>240816.47999999998</v>
      </c>
      <c r="I1023" s="795">
        <v>230372.08000000002</v>
      </c>
      <c r="J1023" s="795">
        <v>230372.08000000002</v>
      </c>
      <c r="K1023" s="795">
        <v>5060</v>
      </c>
      <c r="L1023" s="813">
        <v>2.0579438911765777</v>
      </c>
    </row>
    <row r="1024" spans="1:12" s="796" customFormat="1" ht="23.25" customHeight="1" x14ac:dyDescent="0.2">
      <c r="A1024" s="797">
        <v>351</v>
      </c>
      <c r="B1024" s="798" t="s">
        <v>1586</v>
      </c>
      <c r="C1024" s="795">
        <v>20000</v>
      </c>
      <c r="D1024" s="795">
        <v>46293.45</v>
      </c>
      <c r="E1024" s="795">
        <v>0</v>
      </c>
      <c r="F1024" s="795">
        <v>66293.45</v>
      </c>
      <c r="G1024" s="795">
        <v>65293.45</v>
      </c>
      <c r="H1024" s="795">
        <v>65293.45</v>
      </c>
      <c r="I1024" s="795">
        <v>65293.45</v>
      </c>
      <c r="J1024" s="795">
        <v>65293.45</v>
      </c>
      <c r="K1024" s="795">
        <v>1000</v>
      </c>
      <c r="L1024" s="813">
        <v>1.5084446502633369</v>
      </c>
    </row>
    <row r="1025" spans="1:12" s="796" customFormat="1" ht="23.25" customHeight="1" x14ac:dyDescent="0.2">
      <c r="A1025" s="797">
        <v>35101</v>
      </c>
      <c r="B1025" s="798" t="s">
        <v>1587</v>
      </c>
      <c r="C1025" s="795">
        <v>20000</v>
      </c>
      <c r="D1025" s="795">
        <v>46293.45</v>
      </c>
      <c r="E1025" s="795">
        <v>0</v>
      </c>
      <c r="F1025" s="795">
        <v>66293.45</v>
      </c>
      <c r="G1025" s="795">
        <v>65293.45</v>
      </c>
      <c r="H1025" s="795">
        <v>65293.45</v>
      </c>
      <c r="I1025" s="795">
        <v>65293.45</v>
      </c>
      <c r="J1025" s="795">
        <v>65293.45</v>
      </c>
      <c r="K1025" s="795">
        <v>1000</v>
      </c>
      <c r="L1025" s="813">
        <v>1.5084446502633369</v>
      </c>
    </row>
    <row r="1026" spans="1:12" s="796" customFormat="1" ht="23.25" customHeight="1" x14ac:dyDescent="0.2">
      <c r="A1026" s="797">
        <v>352</v>
      </c>
      <c r="B1026" s="798" t="s">
        <v>1590</v>
      </c>
      <c r="C1026" s="795">
        <v>11600</v>
      </c>
      <c r="D1026" s="795">
        <v>0</v>
      </c>
      <c r="E1026" s="795">
        <v>406</v>
      </c>
      <c r="F1026" s="795">
        <v>11194</v>
      </c>
      <c r="G1026" s="795">
        <v>11194</v>
      </c>
      <c r="H1026" s="795">
        <v>11194</v>
      </c>
      <c r="I1026" s="795">
        <v>2668</v>
      </c>
      <c r="J1026" s="795">
        <v>2668</v>
      </c>
      <c r="K1026" s="795">
        <v>0</v>
      </c>
      <c r="L1026" s="813">
        <v>0</v>
      </c>
    </row>
    <row r="1027" spans="1:12" s="796" customFormat="1" ht="23.25" customHeight="1" x14ac:dyDescent="0.2">
      <c r="A1027" s="797">
        <v>35201</v>
      </c>
      <c r="B1027" s="798" t="s">
        <v>1587</v>
      </c>
      <c r="C1027" s="795">
        <v>11600</v>
      </c>
      <c r="D1027" s="795">
        <v>0</v>
      </c>
      <c r="E1027" s="795">
        <v>406</v>
      </c>
      <c r="F1027" s="795">
        <v>11194</v>
      </c>
      <c r="G1027" s="795">
        <v>11194</v>
      </c>
      <c r="H1027" s="795">
        <v>11194</v>
      </c>
      <c r="I1027" s="795">
        <v>2668</v>
      </c>
      <c r="J1027" s="795">
        <v>2668</v>
      </c>
      <c r="K1027" s="795">
        <v>0</v>
      </c>
      <c r="L1027" s="813">
        <v>0</v>
      </c>
    </row>
    <row r="1028" spans="1:12" s="796" customFormat="1" ht="23.25" customHeight="1" x14ac:dyDescent="0.2">
      <c r="A1028" s="797">
        <v>355</v>
      </c>
      <c r="B1028" s="798" t="s">
        <v>1592</v>
      </c>
      <c r="C1028" s="795">
        <v>82000</v>
      </c>
      <c r="D1028" s="795">
        <v>76943.91</v>
      </c>
      <c r="E1028" s="795">
        <v>0</v>
      </c>
      <c r="F1028" s="795">
        <v>158943.91</v>
      </c>
      <c r="G1028" s="795">
        <v>154883.91</v>
      </c>
      <c r="H1028" s="795">
        <v>154883.91</v>
      </c>
      <c r="I1028" s="795">
        <v>152965.51</v>
      </c>
      <c r="J1028" s="795">
        <v>152965.51</v>
      </c>
      <c r="K1028" s="795">
        <v>4060</v>
      </c>
      <c r="L1028" s="813">
        <v>2.5543602142416151</v>
      </c>
    </row>
    <row r="1029" spans="1:12" s="796" customFormat="1" ht="23.25" customHeight="1" x14ac:dyDescent="0.2">
      <c r="A1029" s="797">
        <v>35501</v>
      </c>
      <c r="B1029" s="798" t="s">
        <v>1587</v>
      </c>
      <c r="C1029" s="795">
        <v>82000</v>
      </c>
      <c r="D1029" s="795">
        <v>76943.91</v>
      </c>
      <c r="E1029" s="795">
        <v>0</v>
      </c>
      <c r="F1029" s="795">
        <v>158943.91</v>
      </c>
      <c r="G1029" s="795">
        <v>154883.91</v>
      </c>
      <c r="H1029" s="795">
        <v>154883.91</v>
      </c>
      <c r="I1029" s="795">
        <v>152965.51</v>
      </c>
      <c r="J1029" s="795">
        <v>152965.51</v>
      </c>
      <c r="K1029" s="795">
        <v>4060</v>
      </c>
      <c r="L1029" s="813">
        <v>2.5543602142416151</v>
      </c>
    </row>
    <row r="1030" spans="1:12" s="796" customFormat="1" ht="23.25" customHeight="1" x14ac:dyDescent="0.2">
      <c r="A1030" s="797">
        <v>357</v>
      </c>
      <c r="B1030" s="798" t="s">
        <v>1593</v>
      </c>
      <c r="C1030" s="795">
        <v>20000</v>
      </c>
      <c r="D1030" s="795">
        <v>0</v>
      </c>
      <c r="E1030" s="795">
        <v>14324.88</v>
      </c>
      <c r="F1030" s="795">
        <v>5675.1200000000008</v>
      </c>
      <c r="G1030" s="795">
        <v>5675.12</v>
      </c>
      <c r="H1030" s="795">
        <v>5675.12</v>
      </c>
      <c r="I1030" s="795">
        <v>5675.12</v>
      </c>
      <c r="J1030" s="795">
        <v>5675.12</v>
      </c>
      <c r="K1030" s="795">
        <v>0</v>
      </c>
      <c r="L1030" s="813">
        <v>0</v>
      </c>
    </row>
    <row r="1031" spans="1:12" s="796" customFormat="1" ht="23.25" customHeight="1" x14ac:dyDescent="0.2">
      <c r="A1031" s="797">
        <v>35701</v>
      </c>
      <c r="B1031" s="798" t="s">
        <v>1587</v>
      </c>
      <c r="C1031" s="795">
        <v>20000</v>
      </c>
      <c r="D1031" s="795">
        <v>0</v>
      </c>
      <c r="E1031" s="795">
        <v>14324.88</v>
      </c>
      <c r="F1031" s="795">
        <v>5675.1200000000008</v>
      </c>
      <c r="G1031" s="795">
        <v>5675.12</v>
      </c>
      <c r="H1031" s="795">
        <v>5675.12</v>
      </c>
      <c r="I1031" s="795">
        <v>5675.12</v>
      </c>
      <c r="J1031" s="795">
        <v>5675.12</v>
      </c>
      <c r="K1031" s="795">
        <v>0</v>
      </c>
      <c r="L1031" s="813">
        <v>0</v>
      </c>
    </row>
    <row r="1032" spans="1:12" s="796" customFormat="1" ht="23.25" customHeight="1" x14ac:dyDescent="0.2">
      <c r="A1032" s="797">
        <v>359</v>
      </c>
      <c r="B1032" s="798" t="s">
        <v>1596</v>
      </c>
      <c r="C1032" s="795">
        <v>2400</v>
      </c>
      <c r="D1032" s="795">
        <v>1370</v>
      </c>
      <c r="E1032" s="795">
        <v>0</v>
      </c>
      <c r="F1032" s="795">
        <v>3770</v>
      </c>
      <c r="G1032" s="795">
        <v>3770</v>
      </c>
      <c r="H1032" s="795">
        <v>3770</v>
      </c>
      <c r="I1032" s="795">
        <v>3770</v>
      </c>
      <c r="J1032" s="795">
        <v>3770</v>
      </c>
      <c r="K1032" s="795">
        <v>0</v>
      </c>
      <c r="L1032" s="813">
        <v>0</v>
      </c>
    </row>
    <row r="1033" spans="1:12" s="796" customFormat="1" ht="23.25" customHeight="1" x14ac:dyDescent="0.2">
      <c r="A1033" s="797">
        <v>35901</v>
      </c>
      <c r="B1033" s="798" t="s">
        <v>1597</v>
      </c>
      <c r="C1033" s="795">
        <v>2400</v>
      </c>
      <c r="D1033" s="795">
        <v>1370</v>
      </c>
      <c r="E1033" s="795">
        <v>0</v>
      </c>
      <c r="F1033" s="795">
        <v>3770</v>
      </c>
      <c r="G1033" s="795">
        <v>3770</v>
      </c>
      <c r="H1033" s="795">
        <v>3770</v>
      </c>
      <c r="I1033" s="795">
        <v>3770</v>
      </c>
      <c r="J1033" s="795">
        <v>3770</v>
      </c>
      <c r="K1033" s="795">
        <v>0</v>
      </c>
      <c r="L1033" s="813">
        <v>0</v>
      </c>
    </row>
    <row r="1034" spans="1:12" s="796" customFormat="1" ht="23.25" customHeight="1" x14ac:dyDescent="0.2">
      <c r="A1034" s="797">
        <v>3700</v>
      </c>
      <c r="B1034" s="798" t="s">
        <v>1607</v>
      </c>
      <c r="C1034" s="795">
        <v>58200</v>
      </c>
      <c r="D1034" s="795">
        <v>98721.61</v>
      </c>
      <c r="E1034" s="795">
        <v>1200</v>
      </c>
      <c r="F1034" s="795">
        <v>155721.60999999999</v>
      </c>
      <c r="G1034" s="795">
        <v>155721.60999999999</v>
      </c>
      <c r="H1034" s="795">
        <v>155721.60999999999</v>
      </c>
      <c r="I1034" s="795">
        <v>137481.60999999999</v>
      </c>
      <c r="J1034" s="795">
        <v>137481.60999999999</v>
      </c>
      <c r="K1034" s="795">
        <v>0</v>
      </c>
      <c r="L1034" s="813">
        <v>0</v>
      </c>
    </row>
    <row r="1035" spans="1:12" s="796" customFormat="1" ht="23.25" customHeight="1" x14ac:dyDescent="0.2">
      <c r="A1035" s="797">
        <v>371</v>
      </c>
      <c r="B1035" s="798" t="s">
        <v>252</v>
      </c>
      <c r="C1035" s="795">
        <v>15000</v>
      </c>
      <c r="D1035" s="795">
        <v>36032.870000000003</v>
      </c>
      <c r="E1035" s="795">
        <v>0</v>
      </c>
      <c r="F1035" s="795">
        <v>51032.87</v>
      </c>
      <c r="G1035" s="795">
        <v>51032.87</v>
      </c>
      <c r="H1035" s="795">
        <v>51032.87</v>
      </c>
      <c r="I1035" s="795">
        <v>51032.87</v>
      </c>
      <c r="J1035" s="795">
        <v>51032.87</v>
      </c>
      <c r="K1035" s="795">
        <v>0</v>
      </c>
      <c r="L1035" s="813">
        <v>0</v>
      </c>
    </row>
    <row r="1036" spans="1:12" s="796" customFormat="1" ht="23.25" customHeight="1" x14ac:dyDescent="0.2">
      <c r="A1036" s="797">
        <v>37101</v>
      </c>
      <c r="B1036" s="798" t="s">
        <v>1608</v>
      </c>
      <c r="C1036" s="795">
        <v>15000</v>
      </c>
      <c r="D1036" s="795">
        <v>36032.870000000003</v>
      </c>
      <c r="E1036" s="795">
        <v>0</v>
      </c>
      <c r="F1036" s="795">
        <v>51032.87</v>
      </c>
      <c r="G1036" s="795">
        <v>51032.87</v>
      </c>
      <c r="H1036" s="795">
        <v>51032.87</v>
      </c>
      <c r="I1036" s="795">
        <v>51032.87</v>
      </c>
      <c r="J1036" s="795">
        <v>51032.87</v>
      </c>
      <c r="K1036" s="795">
        <v>0</v>
      </c>
      <c r="L1036" s="813">
        <v>0</v>
      </c>
    </row>
    <row r="1037" spans="1:12" s="796" customFormat="1" ht="23.25" customHeight="1" x14ac:dyDescent="0.2">
      <c r="A1037" s="797">
        <v>372</v>
      </c>
      <c r="B1037" s="798" t="s">
        <v>253</v>
      </c>
      <c r="C1037" s="795">
        <v>1200</v>
      </c>
      <c r="D1037" s="795">
        <v>0</v>
      </c>
      <c r="E1037" s="795">
        <v>1200</v>
      </c>
      <c r="F1037" s="795">
        <v>0</v>
      </c>
      <c r="G1037" s="795">
        <v>0</v>
      </c>
      <c r="H1037" s="795">
        <v>0</v>
      </c>
      <c r="I1037" s="795">
        <v>0</v>
      </c>
      <c r="J1037" s="795">
        <v>0</v>
      </c>
      <c r="K1037" s="795">
        <v>0</v>
      </c>
      <c r="L1037" s="813">
        <v>0</v>
      </c>
    </row>
    <row r="1038" spans="1:12" s="796" customFormat="1" ht="23.25" customHeight="1" x14ac:dyDescent="0.2">
      <c r="A1038" s="797">
        <v>37201</v>
      </c>
      <c r="B1038" s="798" t="s">
        <v>1609</v>
      </c>
      <c r="C1038" s="795">
        <v>1200</v>
      </c>
      <c r="D1038" s="795">
        <v>0</v>
      </c>
      <c r="E1038" s="795">
        <v>1200</v>
      </c>
      <c r="F1038" s="795">
        <v>0</v>
      </c>
      <c r="G1038" s="795">
        <v>0</v>
      </c>
      <c r="H1038" s="795">
        <v>0</v>
      </c>
      <c r="I1038" s="795">
        <v>0</v>
      </c>
      <c r="J1038" s="795">
        <v>0</v>
      </c>
      <c r="K1038" s="795">
        <v>0</v>
      </c>
      <c r="L1038" s="813">
        <v>0</v>
      </c>
    </row>
    <row r="1039" spans="1:12" s="796" customFormat="1" ht="23.25" customHeight="1" x14ac:dyDescent="0.2">
      <c r="A1039" s="797">
        <v>375</v>
      </c>
      <c r="B1039" s="798" t="s">
        <v>1610</v>
      </c>
      <c r="C1039" s="795">
        <v>42000</v>
      </c>
      <c r="D1039" s="795">
        <v>62688.74</v>
      </c>
      <c r="E1039" s="795">
        <v>0</v>
      </c>
      <c r="F1039" s="795">
        <v>104688.73999999999</v>
      </c>
      <c r="G1039" s="795">
        <v>104688.73999999999</v>
      </c>
      <c r="H1039" s="795">
        <v>104688.73999999999</v>
      </c>
      <c r="I1039" s="795">
        <v>86448.739999999991</v>
      </c>
      <c r="J1039" s="795">
        <v>86448.739999999991</v>
      </c>
      <c r="K1039" s="795">
        <v>0</v>
      </c>
      <c r="L1039" s="813">
        <v>0</v>
      </c>
    </row>
    <row r="1040" spans="1:12" s="796" customFormat="1" ht="23.25" customHeight="1" x14ac:dyDescent="0.2">
      <c r="A1040" s="797">
        <v>37501</v>
      </c>
      <c r="B1040" s="798" t="s">
        <v>1611</v>
      </c>
      <c r="C1040" s="795">
        <v>25000</v>
      </c>
      <c r="D1040" s="795">
        <v>33231.74</v>
      </c>
      <c r="E1040" s="795">
        <v>0</v>
      </c>
      <c r="F1040" s="795">
        <v>58231.74</v>
      </c>
      <c r="G1040" s="795">
        <v>58231.74</v>
      </c>
      <c r="H1040" s="795">
        <v>58231.74</v>
      </c>
      <c r="I1040" s="795">
        <v>41231.74</v>
      </c>
      <c r="J1040" s="795">
        <v>41231.74</v>
      </c>
      <c r="K1040" s="795">
        <v>0</v>
      </c>
      <c r="L1040" s="813">
        <v>0</v>
      </c>
    </row>
    <row r="1041" spans="1:12" s="796" customFormat="1" ht="23.25" customHeight="1" x14ac:dyDescent="0.2">
      <c r="A1041" s="797">
        <v>37502</v>
      </c>
      <c r="B1041" s="798" t="s">
        <v>254</v>
      </c>
      <c r="C1041" s="795">
        <v>17000</v>
      </c>
      <c r="D1041" s="795">
        <v>29457</v>
      </c>
      <c r="E1041" s="795">
        <v>0</v>
      </c>
      <c r="F1041" s="795">
        <v>46457</v>
      </c>
      <c r="G1041" s="795">
        <v>46457</v>
      </c>
      <c r="H1041" s="795">
        <v>46457</v>
      </c>
      <c r="I1041" s="795">
        <v>45217</v>
      </c>
      <c r="J1041" s="795">
        <v>45217</v>
      </c>
      <c r="K1041" s="795">
        <v>0</v>
      </c>
      <c r="L1041" s="813">
        <v>0</v>
      </c>
    </row>
    <row r="1042" spans="1:12" s="796" customFormat="1" ht="23.25" customHeight="1" x14ac:dyDescent="0.2">
      <c r="A1042" s="797">
        <v>3800</v>
      </c>
      <c r="B1042" s="798" t="s">
        <v>1613</v>
      </c>
      <c r="C1042" s="795">
        <v>0</v>
      </c>
      <c r="D1042" s="795">
        <v>208.8</v>
      </c>
      <c r="E1042" s="795">
        <v>0</v>
      </c>
      <c r="F1042" s="795">
        <v>208.8</v>
      </c>
      <c r="G1042" s="795">
        <v>208.8</v>
      </c>
      <c r="H1042" s="795">
        <v>208.8</v>
      </c>
      <c r="I1042" s="795">
        <v>208.8</v>
      </c>
      <c r="J1042" s="795">
        <v>208.8</v>
      </c>
      <c r="K1042" s="795">
        <v>0</v>
      </c>
      <c r="L1042" s="813">
        <v>0</v>
      </c>
    </row>
    <row r="1043" spans="1:12" s="796" customFormat="1" ht="23.25" customHeight="1" x14ac:dyDescent="0.2">
      <c r="A1043" s="797">
        <v>381</v>
      </c>
      <c r="B1043" s="798" t="s">
        <v>298</v>
      </c>
      <c r="C1043" s="795">
        <v>0</v>
      </c>
      <c r="D1043" s="795">
        <v>208.8</v>
      </c>
      <c r="E1043" s="795">
        <v>0</v>
      </c>
      <c r="F1043" s="795">
        <v>208.8</v>
      </c>
      <c r="G1043" s="795">
        <v>208.8</v>
      </c>
      <c r="H1043" s="795">
        <v>208.8</v>
      </c>
      <c r="I1043" s="795">
        <v>208.8</v>
      </c>
      <c r="J1043" s="795">
        <v>208.8</v>
      </c>
      <c r="K1043" s="795">
        <v>0</v>
      </c>
      <c r="L1043" s="813">
        <v>0</v>
      </c>
    </row>
    <row r="1044" spans="1:12" s="796" customFormat="1" ht="23.25" customHeight="1" x14ac:dyDescent="0.2">
      <c r="A1044" s="797">
        <v>38101</v>
      </c>
      <c r="B1044" s="798" t="s">
        <v>299</v>
      </c>
      <c r="C1044" s="795">
        <v>0</v>
      </c>
      <c r="D1044" s="795">
        <v>208.8</v>
      </c>
      <c r="E1044" s="795">
        <v>0</v>
      </c>
      <c r="F1044" s="795">
        <v>208.8</v>
      </c>
      <c r="G1044" s="795">
        <v>208.8</v>
      </c>
      <c r="H1044" s="795">
        <v>208.8</v>
      </c>
      <c r="I1044" s="795">
        <v>208.8</v>
      </c>
      <c r="J1044" s="795">
        <v>208.8</v>
      </c>
      <c r="K1044" s="795">
        <v>0</v>
      </c>
      <c r="L1044" s="813">
        <v>0</v>
      </c>
    </row>
    <row r="1045" spans="1:12" s="789" customFormat="1" ht="23.25" customHeight="1" x14ac:dyDescent="0.2">
      <c r="A1045" s="790">
        <v>4000</v>
      </c>
      <c r="B1045" s="791" t="s">
        <v>243</v>
      </c>
      <c r="C1045" s="792">
        <v>1035081.85</v>
      </c>
      <c r="D1045" s="792">
        <v>0</v>
      </c>
      <c r="E1045" s="792">
        <v>162677.21999999997</v>
      </c>
      <c r="F1045" s="792">
        <v>872404.63</v>
      </c>
      <c r="G1045" s="792">
        <v>872404.63</v>
      </c>
      <c r="H1045" s="792">
        <v>872404.63</v>
      </c>
      <c r="I1045" s="792">
        <v>844149.58</v>
      </c>
      <c r="J1045" s="792">
        <v>844149.58</v>
      </c>
      <c r="K1045" s="792">
        <v>0</v>
      </c>
      <c r="L1045" s="812">
        <v>0</v>
      </c>
    </row>
    <row r="1046" spans="1:12" s="796" customFormat="1" ht="23.25" customHeight="1" x14ac:dyDescent="0.2">
      <c r="A1046" s="797">
        <v>4100</v>
      </c>
      <c r="B1046" s="798" t="s">
        <v>1622</v>
      </c>
      <c r="C1046" s="795">
        <v>957843.25</v>
      </c>
      <c r="D1046" s="795">
        <v>0</v>
      </c>
      <c r="E1046" s="795">
        <v>92962.479999999981</v>
      </c>
      <c r="F1046" s="795">
        <v>864880.77</v>
      </c>
      <c r="G1046" s="795">
        <v>864880.77</v>
      </c>
      <c r="H1046" s="795">
        <v>864880.77</v>
      </c>
      <c r="I1046" s="795">
        <v>836625.72</v>
      </c>
      <c r="J1046" s="795">
        <v>836625.72</v>
      </c>
      <c r="K1046" s="795">
        <v>0</v>
      </c>
      <c r="L1046" s="813">
        <v>0</v>
      </c>
    </row>
    <row r="1047" spans="1:12" s="796" customFormat="1" ht="23.25" customHeight="1" x14ac:dyDescent="0.2">
      <c r="A1047" s="797">
        <v>415</v>
      </c>
      <c r="B1047" s="798" t="s">
        <v>146</v>
      </c>
      <c r="C1047" s="795">
        <v>957843.25</v>
      </c>
      <c r="D1047" s="795">
        <v>0</v>
      </c>
      <c r="E1047" s="795">
        <v>92962.479999999981</v>
      </c>
      <c r="F1047" s="795">
        <v>864880.77</v>
      </c>
      <c r="G1047" s="795">
        <v>864880.77</v>
      </c>
      <c r="H1047" s="795">
        <v>864880.77</v>
      </c>
      <c r="I1047" s="795">
        <v>836625.72</v>
      </c>
      <c r="J1047" s="795">
        <v>836625.72</v>
      </c>
      <c r="K1047" s="795">
        <v>0</v>
      </c>
      <c r="L1047" s="813">
        <v>0</v>
      </c>
    </row>
    <row r="1048" spans="1:12" s="796" customFormat="1" ht="23.25" customHeight="1" x14ac:dyDescent="0.2">
      <c r="A1048" s="797">
        <v>41501</v>
      </c>
      <c r="B1048" s="798" t="s">
        <v>1623</v>
      </c>
      <c r="C1048" s="795">
        <v>439843.25</v>
      </c>
      <c r="D1048" s="795">
        <v>0</v>
      </c>
      <c r="E1048" s="795">
        <v>92952.73</v>
      </c>
      <c r="F1048" s="795">
        <v>346890.52</v>
      </c>
      <c r="G1048" s="795">
        <v>346890.52</v>
      </c>
      <c r="H1048" s="795">
        <v>346890.52</v>
      </c>
      <c r="I1048" s="795">
        <v>318635.46999999997</v>
      </c>
      <c r="J1048" s="795">
        <v>318635.46999999997</v>
      </c>
      <c r="K1048" s="795">
        <v>0</v>
      </c>
      <c r="L1048" s="813">
        <v>0</v>
      </c>
    </row>
    <row r="1049" spans="1:12" s="796" customFormat="1" ht="23.25" customHeight="1" x14ac:dyDescent="0.2">
      <c r="A1049" s="797">
        <v>41502</v>
      </c>
      <c r="B1049" s="798" t="s">
        <v>1624</v>
      </c>
      <c r="C1049" s="795">
        <v>518000</v>
      </c>
      <c r="D1049" s="795">
        <v>0</v>
      </c>
      <c r="E1049" s="795">
        <v>9.7499999999781704</v>
      </c>
      <c r="F1049" s="795">
        <v>517990.25</v>
      </c>
      <c r="G1049" s="795">
        <v>517990.25</v>
      </c>
      <c r="H1049" s="795">
        <v>517990.25</v>
      </c>
      <c r="I1049" s="795">
        <v>517990.25</v>
      </c>
      <c r="J1049" s="795">
        <v>517990.25</v>
      </c>
      <c r="K1049" s="795">
        <v>0</v>
      </c>
      <c r="L1049" s="813">
        <v>0</v>
      </c>
    </row>
    <row r="1050" spans="1:12" s="796" customFormat="1" ht="23.25" customHeight="1" x14ac:dyDescent="0.2">
      <c r="A1050" s="797">
        <v>4400</v>
      </c>
      <c r="B1050" s="798" t="s">
        <v>310</v>
      </c>
      <c r="C1050" s="795">
        <v>77238.600000000006</v>
      </c>
      <c r="D1050" s="795">
        <v>0</v>
      </c>
      <c r="E1050" s="795">
        <v>69714.740000000005</v>
      </c>
      <c r="F1050" s="795">
        <v>7523.8600000000006</v>
      </c>
      <c r="G1050" s="795">
        <v>7523.86</v>
      </c>
      <c r="H1050" s="795">
        <v>7523.86</v>
      </c>
      <c r="I1050" s="795">
        <v>7523.86</v>
      </c>
      <c r="J1050" s="795">
        <v>7523.86</v>
      </c>
      <c r="K1050" s="795">
        <v>0</v>
      </c>
      <c r="L1050" s="813">
        <v>0</v>
      </c>
    </row>
    <row r="1051" spans="1:12" s="796" customFormat="1" ht="23.25" customHeight="1" x14ac:dyDescent="0.2">
      <c r="A1051" s="797">
        <v>442</v>
      </c>
      <c r="B1051" s="798" t="s">
        <v>1626</v>
      </c>
      <c r="C1051" s="795">
        <v>77238.600000000006</v>
      </c>
      <c r="D1051" s="795">
        <v>0</v>
      </c>
      <c r="E1051" s="795">
        <v>69714.740000000005</v>
      </c>
      <c r="F1051" s="795">
        <v>7523.8600000000006</v>
      </c>
      <c r="G1051" s="795">
        <v>7523.86</v>
      </c>
      <c r="H1051" s="795">
        <v>7523.86</v>
      </c>
      <c r="I1051" s="795">
        <v>7523.86</v>
      </c>
      <c r="J1051" s="795">
        <v>7523.86</v>
      </c>
      <c r="K1051" s="795">
        <v>0</v>
      </c>
      <c r="L1051" s="813">
        <v>0</v>
      </c>
    </row>
    <row r="1052" spans="1:12" s="796" customFormat="1" ht="23.25" customHeight="1" x14ac:dyDescent="0.2">
      <c r="A1052" s="797">
        <v>44201</v>
      </c>
      <c r="B1052" s="798" t="s">
        <v>219</v>
      </c>
      <c r="C1052" s="795">
        <v>77238.600000000006</v>
      </c>
      <c r="D1052" s="795">
        <v>0</v>
      </c>
      <c r="E1052" s="795">
        <v>69714.740000000005</v>
      </c>
      <c r="F1052" s="795">
        <v>7523.8600000000006</v>
      </c>
      <c r="G1052" s="795">
        <v>7523.86</v>
      </c>
      <c r="H1052" s="795">
        <v>7523.86</v>
      </c>
      <c r="I1052" s="795">
        <v>7523.86</v>
      </c>
      <c r="J1052" s="795">
        <v>7523.86</v>
      </c>
      <c r="K1052" s="795">
        <v>0</v>
      </c>
      <c r="L1052" s="813">
        <v>0</v>
      </c>
    </row>
    <row r="1053" spans="1:12" s="789" customFormat="1" ht="23.25" customHeight="1" x14ac:dyDescent="0.2">
      <c r="A1053" s="790">
        <v>5000</v>
      </c>
      <c r="B1053" s="791" t="s">
        <v>244</v>
      </c>
      <c r="C1053" s="792">
        <v>28000</v>
      </c>
      <c r="D1053" s="792">
        <v>0</v>
      </c>
      <c r="E1053" s="792">
        <v>28000</v>
      </c>
      <c r="F1053" s="792">
        <v>0</v>
      </c>
      <c r="G1053" s="792">
        <v>0</v>
      </c>
      <c r="H1053" s="792">
        <v>0</v>
      </c>
      <c r="I1053" s="792">
        <v>0</v>
      </c>
      <c r="J1053" s="792">
        <v>0</v>
      </c>
      <c r="K1053" s="792">
        <v>0</v>
      </c>
      <c r="L1053" s="812">
        <v>0</v>
      </c>
    </row>
    <row r="1054" spans="1:12" s="796" customFormat="1" ht="23.25" customHeight="1" x14ac:dyDescent="0.2">
      <c r="A1054" s="797">
        <v>5100</v>
      </c>
      <c r="B1054" s="798" t="s">
        <v>64</v>
      </c>
      <c r="C1054" s="795">
        <v>28000</v>
      </c>
      <c r="D1054" s="795">
        <v>0</v>
      </c>
      <c r="E1054" s="795">
        <v>28000</v>
      </c>
      <c r="F1054" s="795">
        <v>0</v>
      </c>
      <c r="G1054" s="795">
        <v>0</v>
      </c>
      <c r="H1054" s="795">
        <v>0</v>
      </c>
      <c r="I1054" s="795">
        <v>0</v>
      </c>
      <c r="J1054" s="795">
        <v>0</v>
      </c>
      <c r="K1054" s="795">
        <v>0</v>
      </c>
      <c r="L1054" s="813">
        <v>0</v>
      </c>
    </row>
    <row r="1055" spans="1:12" s="796" customFormat="1" ht="23.25" customHeight="1" x14ac:dyDescent="0.2">
      <c r="A1055" s="797">
        <v>511</v>
      </c>
      <c r="B1055" s="798" t="s">
        <v>257</v>
      </c>
      <c r="C1055" s="795">
        <v>10000</v>
      </c>
      <c r="D1055" s="795">
        <v>0</v>
      </c>
      <c r="E1055" s="795">
        <v>10000</v>
      </c>
      <c r="F1055" s="795">
        <v>0</v>
      </c>
      <c r="G1055" s="795">
        <v>0</v>
      </c>
      <c r="H1055" s="795">
        <v>0</v>
      </c>
      <c r="I1055" s="795">
        <v>0</v>
      </c>
      <c r="J1055" s="795">
        <v>0</v>
      </c>
      <c r="K1055" s="795">
        <v>0</v>
      </c>
      <c r="L1055" s="813">
        <v>0</v>
      </c>
    </row>
    <row r="1056" spans="1:12" s="796" customFormat="1" ht="23.25" customHeight="1" x14ac:dyDescent="0.2">
      <c r="A1056" s="797">
        <v>51101</v>
      </c>
      <c r="B1056" s="798" t="s">
        <v>300</v>
      </c>
      <c r="C1056" s="795">
        <v>10000</v>
      </c>
      <c r="D1056" s="795">
        <v>0</v>
      </c>
      <c r="E1056" s="795">
        <v>10000</v>
      </c>
      <c r="F1056" s="795">
        <v>0</v>
      </c>
      <c r="G1056" s="795">
        <v>0</v>
      </c>
      <c r="H1056" s="795">
        <v>0</v>
      </c>
      <c r="I1056" s="795">
        <v>0</v>
      </c>
      <c r="J1056" s="795">
        <v>0</v>
      </c>
      <c r="K1056" s="795">
        <v>0</v>
      </c>
      <c r="L1056" s="813">
        <v>0</v>
      </c>
    </row>
    <row r="1057" spans="1:12" s="796" customFormat="1" ht="23.25" customHeight="1" x14ac:dyDescent="0.2">
      <c r="A1057" s="797">
        <v>515</v>
      </c>
      <c r="B1057" s="798" t="s">
        <v>1634</v>
      </c>
      <c r="C1057" s="795">
        <v>18000</v>
      </c>
      <c r="D1057" s="795">
        <v>0</v>
      </c>
      <c r="E1057" s="795">
        <v>18000</v>
      </c>
      <c r="F1057" s="795">
        <v>0</v>
      </c>
      <c r="G1057" s="795">
        <v>0</v>
      </c>
      <c r="H1057" s="795">
        <v>0</v>
      </c>
      <c r="I1057" s="795">
        <v>0</v>
      </c>
      <c r="J1057" s="795">
        <v>0</v>
      </c>
      <c r="K1057" s="795">
        <v>0</v>
      </c>
      <c r="L1057" s="813">
        <v>0</v>
      </c>
    </row>
    <row r="1058" spans="1:12" s="796" customFormat="1" ht="23.25" customHeight="1" x14ac:dyDescent="0.2">
      <c r="A1058" s="797">
        <v>51501</v>
      </c>
      <c r="B1058" s="798" t="s">
        <v>1635</v>
      </c>
      <c r="C1058" s="795">
        <v>18000</v>
      </c>
      <c r="D1058" s="795">
        <v>0</v>
      </c>
      <c r="E1058" s="795">
        <v>18000</v>
      </c>
      <c r="F1058" s="795">
        <v>0</v>
      </c>
      <c r="G1058" s="795">
        <v>0</v>
      </c>
      <c r="H1058" s="795">
        <v>0</v>
      </c>
      <c r="I1058" s="795">
        <v>0</v>
      </c>
      <c r="J1058" s="795">
        <v>0</v>
      </c>
      <c r="K1058" s="795">
        <v>0</v>
      </c>
      <c r="L1058" s="813">
        <v>0</v>
      </c>
    </row>
    <row r="1059" spans="1:12" s="789" customFormat="1" ht="23.25" customHeight="1" x14ac:dyDescent="0.2">
      <c r="A1059" s="790">
        <v>6000</v>
      </c>
      <c r="B1059" s="791" t="s">
        <v>370</v>
      </c>
      <c r="C1059" s="792">
        <v>181102097.97999999</v>
      </c>
      <c r="D1059" s="792">
        <v>22529213.020000003</v>
      </c>
      <c r="E1059" s="792">
        <v>115139762.30999999</v>
      </c>
      <c r="F1059" s="792">
        <v>88491548.690000013</v>
      </c>
      <c r="G1059" s="792">
        <v>88375786.879999995</v>
      </c>
      <c r="H1059" s="792">
        <v>88375786.879999995</v>
      </c>
      <c r="I1059" s="792">
        <v>71154723</v>
      </c>
      <c r="J1059" s="792">
        <v>71154723</v>
      </c>
      <c r="K1059" s="792">
        <v>115761.81000001729</v>
      </c>
      <c r="L1059" s="812">
        <v>0.13081679743853206</v>
      </c>
    </row>
    <row r="1060" spans="1:12" s="796" customFormat="1" ht="23.25" customHeight="1" x14ac:dyDescent="0.2">
      <c r="A1060" s="797">
        <v>6100</v>
      </c>
      <c r="B1060" s="798" t="s">
        <v>1651</v>
      </c>
      <c r="C1060" s="795">
        <v>176927852.97999999</v>
      </c>
      <c r="D1060" s="795">
        <v>22529213.020000003</v>
      </c>
      <c r="E1060" s="795">
        <v>110965517.30999999</v>
      </c>
      <c r="F1060" s="795">
        <v>88491548.690000013</v>
      </c>
      <c r="G1060" s="795">
        <v>88375786.879999995</v>
      </c>
      <c r="H1060" s="795">
        <v>88375786.879999995</v>
      </c>
      <c r="I1060" s="795">
        <v>71154723</v>
      </c>
      <c r="J1060" s="795">
        <v>71154723</v>
      </c>
      <c r="K1060" s="795">
        <v>115761.81000001729</v>
      </c>
      <c r="L1060" s="813">
        <v>0.13081679743853206</v>
      </c>
    </row>
    <row r="1061" spans="1:12" s="796" customFormat="1" ht="23.25" customHeight="1" x14ac:dyDescent="0.2">
      <c r="A1061" s="797">
        <v>611</v>
      </c>
      <c r="B1061" s="798" t="s">
        <v>0</v>
      </c>
      <c r="C1061" s="795">
        <v>2187500</v>
      </c>
      <c r="D1061" s="795">
        <v>38399.760000000002</v>
      </c>
      <c r="E1061" s="795">
        <v>562500</v>
      </c>
      <c r="F1061" s="795">
        <v>1663399.76</v>
      </c>
      <c r="G1061" s="795">
        <v>1663399.76</v>
      </c>
      <c r="H1061" s="795">
        <v>1663399.76</v>
      </c>
      <c r="I1061" s="795">
        <v>1225590.02</v>
      </c>
      <c r="J1061" s="795">
        <v>1225590.02</v>
      </c>
      <c r="K1061" s="795">
        <v>0</v>
      </c>
      <c r="L1061" s="813">
        <v>0</v>
      </c>
    </row>
    <row r="1062" spans="1:12" s="796" customFormat="1" ht="23.25" customHeight="1" x14ac:dyDescent="0.2">
      <c r="A1062" s="797">
        <v>61102</v>
      </c>
      <c r="B1062" s="798" t="s">
        <v>1652</v>
      </c>
      <c r="C1062" s="795">
        <v>1625000</v>
      </c>
      <c r="D1062" s="795">
        <v>38399.760000000002</v>
      </c>
      <c r="E1062" s="795">
        <v>0</v>
      </c>
      <c r="F1062" s="795">
        <v>1663399.76</v>
      </c>
      <c r="G1062" s="795">
        <v>1663399.76</v>
      </c>
      <c r="H1062" s="795">
        <v>1663399.76</v>
      </c>
      <c r="I1062" s="795">
        <v>1225590.02</v>
      </c>
      <c r="J1062" s="795">
        <v>1225590.02</v>
      </c>
      <c r="K1062" s="795">
        <v>0</v>
      </c>
      <c r="L1062" s="813">
        <v>0</v>
      </c>
    </row>
    <row r="1063" spans="1:12" s="796" customFormat="1" ht="23.25" customHeight="1" x14ac:dyDescent="0.2">
      <c r="A1063" s="797">
        <v>61105</v>
      </c>
      <c r="B1063" s="798" t="s">
        <v>315</v>
      </c>
      <c r="C1063" s="795">
        <v>562500</v>
      </c>
      <c r="D1063" s="795">
        <v>0</v>
      </c>
      <c r="E1063" s="795">
        <v>562500</v>
      </c>
      <c r="F1063" s="795">
        <v>0</v>
      </c>
      <c r="G1063" s="795">
        <v>0</v>
      </c>
      <c r="H1063" s="795">
        <v>0</v>
      </c>
      <c r="I1063" s="795">
        <v>0</v>
      </c>
      <c r="J1063" s="795">
        <v>0</v>
      </c>
      <c r="K1063" s="795">
        <v>0</v>
      </c>
      <c r="L1063" s="813">
        <v>0</v>
      </c>
    </row>
    <row r="1064" spans="1:12" s="796" customFormat="1" ht="23.25" customHeight="1" x14ac:dyDescent="0.2">
      <c r="A1064" s="797">
        <v>612</v>
      </c>
      <c r="B1064" s="798" t="s">
        <v>263</v>
      </c>
      <c r="C1064" s="795">
        <v>2896686.41</v>
      </c>
      <c r="D1064" s="795">
        <v>1178061.2</v>
      </c>
      <c r="E1064" s="795">
        <v>2202286.41</v>
      </c>
      <c r="F1064" s="795">
        <v>1872461.2</v>
      </c>
      <c r="G1064" s="795">
        <v>1872461.2</v>
      </c>
      <c r="H1064" s="795">
        <v>1872461.2</v>
      </c>
      <c r="I1064" s="795">
        <v>1326866.83</v>
      </c>
      <c r="J1064" s="795">
        <v>1326866.83</v>
      </c>
      <c r="K1064" s="795">
        <v>0</v>
      </c>
      <c r="L1064" s="813">
        <v>0</v>
      </c>
    </row>
    <row r="1065" spans="1:12" s="796" customFormat="1" ht="23.25" customHeight="1" x14ac:dyDescent="0.2">
      <c r="A1065" s="797">
        <v>61201</v>
      </c>
      <c r="B1065" s="798" t="s">
        <v>842</v>
      </c>
      <c r="C1065" s="795">
        <v>904926.96</v>
      </c>
      <c r="D1065" s="795">
        <v>0</v>
      </c>
      <c r="E1065" s="795">
        <v>904926.96</v>
      </c>
      <c r="F1065" s="795">
        <v>0</v>
      </c>
      <c r="G1065" s="795">
        <v>0</v>
      </c>
      <c r="H1065" s="795">
        <v>0</v>
      </c>
      <c r="I1065" s="795">
        <v>0</v>
      </c>
      <c r="J1065" s="795">
        <v>0</v>
      </c>
      <c r="K1065" s="795">
        <v>0</v>
      </c>
      <c r="L1065" s="813">
        <v>0</v>
      </c>
    </row>
    <row r="1066" spans="1:12" s="796" customFormat="1" ht="23.25" customHeight="1" x14ac:dyDescent="0.2">
      <c r="A1066" s="797">
        <v>61204</v>
      </c>
      <c r="B1066" s="798" t="s">
        <v>1653</v>
      </c>
      <c r="C1066" s="795">
        <v>300000</v>
      </c>
      <c r="D1066" s="795">
        <v>1178061.2</v>
      </c>
      <c r="E1066" s="795">
        <v>0</v>
      </c>
      <c r="F1066" s="795">
        <v>1478061.2</v>
      </c>
      <c r="G1066" s="795">
        <v>1478061.2</v>
      </c>
      <c r="H1066" s="795">
        <v>1478061.2</v>
      </c>
      <c r="I1066" s="795">
        <v>932466.83</v>
      </c>
      <c r="J1066" s="795">
        <v>932466.83</v>
      </c>
      <c r="K1066" s="795">
        <v>0</v>
      </c>
      <c r="L1066" s="813">
        <v>0</v>
      </c>
    </row>
    <row r="1067" spans="1:12" s="796" customFormat="1" ht="23.25" customHeight="1" x14ac:dyDescent="0.2">
      <c r="A1067" s="797">
        <v>61205</v>
      </c>
      <c r="B1067" s="798" t="s">
        <v>636</v>
      </c>
      <c r="C1067" s="795">
        <v>515055.67</v>
      </c>
      <c r="D1067" s="795">
        <v>0</v>
      </c>
      <c r="E1067" s="795">
        <v>515055.67</v>
      </c>
      <c r="F1067" s="795">
        <v>0</v>
      </c>
      <c r="G1067" s="795">
        <v>0</v>
      </c>
      <c r="H1067" s="795">
        <v>0</v>
      </c>
      <c r="I1067" s="795">
        <v>0</v>
      </c>
      <c r="J1067" s="795">
        <v>0</v>
      </c>
      <c r="K1067" s="795">
        <v>0</v>
      </c>
      <c r="L1067" s="813">
        <v>0</v>
      </c>
    </row>
    <row r="1068" spans="1:12" s="796" customFormat="1" ht="23.25" customHeight="1" x14ac:dyDescent="0.2">
      <c r="A1068" s="797">
        <v>61207</v>
      </c>
      <c r="B1068" s="798" t="s">
        <v>141</v>
      </c>
      <c r="C1068" s="795">
        <v>1176703.78</v>
      </c>
      <c r="D1068" s="795">
        <v>0</v>
      </c>
      <c r="E1068" s="795">
        <v>782303.78</v>
      </c>
      <c r="F1068" s="795">
        <v>394400</v>
      </c>
      <c r="G1068" s="795">
        <v>394400</v>
      </c>
      <c r="H1068" s="795">
        <v>394400</v>
      </c>
      <c r="I1068" s="795">
        <v>394400</v>
      </c>
      <c r="J1068" s="795">
        <v>394400</v>
      </c>
      <c r="K1068" s="795">
        <v>0</v>
      </c>
      <c r="L1068" s="813">
        <v>0</v>
      </c>
    </row>
    <row r="1069" spans="1:12" s="796" customFormat="1" ht="23.25" customHeight="1" x14ac:dyDescent="0.2">
      <c r="A1069" s="797">
        <v>614</v>
      </c>
      <c r="B1069" s="798" t="s">
        <v>1654</v>
      </c>
      <c r="C1069" s="795">
        <v>171843666.56999999</v>
      </c>
      <c r="D1069" s="795">
        <v>21312752.060000002</v>
      </c>
      <c r="E1069" s="795">
        <v>108200730.89999999</v>
      </c>
      <c r="F1069" s="795">
        <v>84955687.730000019</v>
      </c>
      <c r="G1069" s="795">
        <v>84839925.920000002</v>
      </c>
      <c r="H1069" s="795">
        <v>84839925.920000002</v>
      </c>
      <c r="I1069" s="795">
        <v>68602266.150000006</v>
      </c>
      <c r="J1069" s="795">
        <v>68602266.150000006</v>
      </c>
      <c r="K1069" s="795">
        <v>115761.81000001729</v>
      </c>
      <c r="L1069" s="813">
        <v>0.13626140061148473</v>
      </c>
    </row>
    <row r="1070" spans="1:12" s="796" customFormat="1" ht="23.25" customHeight="1" x14ac:dyDescent="0.2">
      <c r="A1070" s="797">
        <v>61404</v>
      </c>
      <c r="B1070" s="798" t="s">
        <v>1653</v>
      </c>
      <c r="C1070" s="795">
        <v>5000000</v>
      </c>
      <c r="D1070" s="795">
        <v>4059985.24</v>
      </c>
      <c r="E1070" s="795">
        <v>0</v>
      </c>
      <c r="F1070" s="795">
        <v>9059985.2400000002</v>
      </c>
      <c r="G1070" s="795">
        <v>9059985.2400000002</v>
      </c>
      <c r="H1070" s="795">
        <v>9059985.2400000002</v>
      </c>
      <c r="I1070" s="795">
        <v>7331316.8899999997</v>
      </c>
      <c r="J1070" s="795">
        <v>7331316.8899999997</v>
      </c>
      <c r="K1070" s="795">
        <v>0</v>
      </c>
      <c r="L1070" s="813">
        <v>0</v>
      </c>
    </row>
    <row r="1071" spans="1:12" s="796" customFormat="1" ht="23.25" customHeight="1" x14ac:dyDescent="0.2">
      <c r="A1071" s="797">
        <v>61406</v>
      </c>
      <c r="B1071" s="798" t="s">
        <v>141</v>
      </c>
      <c r="C1071" s="795">
        <v>500000</v>
      </c>
      <c r="D1071" s="795">
        <v>0</v>
      </c>
      <c r="E1071" s="795">
        <v>177116.13</v>
      </c>
      <c r="F1071" s="795">
        <v>322883.87</v>
      </c>
      <c r="G1071" s="795">
        <v>287722.03000000003</v>
      </c>
      <c r="H1071" s="795">
        <v>287722.03000000003</v>
      </c>
      <c r="I1071" s="795">
        <v>287722.03000000003</v>
      </c>
      <c r="J1071" s="795">
        <v>287722.03000000003</v>
      </c>
      <c r="K1071" s="795">
        <v>35161.839999999967</v>
      </c>
      <c r="L1071" s="813">
        <v>10.889933894808673</v>
      </c>
    </row>
    <row r="1072" spans="1:12" s="796" customFormat="1" ht="23.25" customHeight="1" x14ac:dyDescent="0.2">
      <c r="A1072" s="797">
        <v>61408</v>
      </c>
      <c r="B1072" s="798" t="s">
        <v>1655</v>
      </c>
      <c r="C1072" s="795">
        <v>2070850</v>
      </c>
      <c r="D1072" s="795">
        <v>6886722.0700000003</v>
      </c>
      <c r="E1072" s="795">
        <v>0</v>
      </c>
      <c r="F1072" s="795">
        <v>8957572.0700000003</v>
      </c>
      <c r="G1072" s="795">
        <v>8957572.0700000003</v>
      </c>
      <c r="H1072" s="795">
        <v>8957572.0700000003</v>
      </c>
      <c r="I1072" s="795">
        <v>4969089.75</v>
      </c>
      <c r="J1072" s="795">
        <v>4969089.75</v>
      </c>
      <c r="K1072" s="795">
        <v>0</v>
      </c>
      <c r="L1072" s="813">
        <v>0</v>
      </c>
    </row>
    <row r="1073" spans="1:12" s="796" customFormat="1" ht="23.25" customHeight="1" x14ac:dyDescent="0.2">
      <c r="A1073" s="797">
        <v>61409</v>
      </c>
      <c r="B1073" s="798" t="s">
        <v>1655</v>
      </c>
      <c r="C1073" s="795">
        <v>13328900</v>
      </c>
      <c r="D1073" s="795">
        <v>3968759.49</v>
      </c>
      <c r="E1073" s="795">
        <v>0</v>
      </c>
      <c r="F1073" s="795">
        <v>17297659.490000002</v>
      </c>
      <c r="G1073" s="795">
        <v>17297659.489999998</v>
      </c>
      <c r="H1073" s="795">
        <v>17297659.489999998</v>
      </c>
      <c r="I1073" s="795">
        <v>13231965.52</v>
      </c>
      <c r="J1073" s="795">
        <v>13231965.52</v>
      </c>
      <c r="K1073" s="795">
        <v>0</v>
      </c>
      <c r="L1073" s="813">
        <v>0</v>
      </c>
    </row>
    <row r="1074" spans="1:12" s="796" customFormat="1" ht="23.25" customHeight="1" x14ac:dyDescent="0.2">
      <c r="A1074" s="797">
        <v>61410</v>
      </c>
      <c r="B1074" s="798" t="s">
        <v>1656</v>
      </c>
      <c r="C1074" s="795">
        <v>3796047.28</v>
      </c>
      <c r="D1074" s="795">
        <v>0</v>
      </c>
      <c r="E1074" s="795">
        <v>3796047.28</v>
      </c>
      <c r="F1074" s="795">
        <v>0</v>
      </c>
      <c r="G1074" s="795">
        <v>0</v>
      </c>
      <c r="H1074" s="795">
        <v>0</v>
      </c>
      <c r="I1074" s="795">
        <v>0</v>
      </c>
      <c r="J1074" s="795">
        <v>0</v>
      </c>
      <c r="K1074" s="795">
        <v>0</v>
      </c>
      <c r="L1074" s="813">
        <v>0</v>
      </c>
    </row>
    <row r="1075" spans="1:12" s="796" customFormat="1" ht="23.25" customHeight="1" x14ac:dyDescent="0.2">
      <c r="A1075" s="797">
        <v>61411</v>
      </c>
      <c r="B1075" s="798" t="s">
        <v>1657</v>
      </c>
      <c r="C1075" s="795">
        <v>500000</v>
      </c>
      <c r="D1075" s="795">
        <v>0</v>
      </c>
      <c r="E1075" s="795">
        <v>500000</v>
      </c>
      <c r="F1075" s="795">
        <v>0</v>
      </c>
      <c r="G1075" s="795">
        <v>0</v>
      </c>
      <c r="H1075" s="795">
        <v>0</v>
      </c>
      <c r="I1075" s="795">
        <v>0</v>
      </c>
      <c r="J1075" s="795">
        <v>0</v>
      </c>
      <c r="K1075" s="795">
        <v>0</v>
      </c>
      <c r="L1075" s="813">
        <v>0</v>
      </c>
    </row>
    <row r="1076" spans="1:12" s="796" customFormat="1" ht="23.25" customHeight="1" x14ac:dyDescent="0.2">
      <c r="A1076" s="797">
        <v>61413</v>
      </c>
      <c r="B1076" s="798" t="s">
        <v>1658</v>
      </c>
      <c r="C1076" s="795">
        <v>14</v>
      </c>
      <c r="D1076" s="795">
        <v>0</v>
      </c>
      <c r="E1076" s="795">
        <v>14</v>
      </c>
      <c r="F1076" s="795">
        <v>0</v>
      </c>
      <c r="G1076" s="795">
        <v>0</v>
      </c>
      <c r="H1076" s="795">
        <v>0</v>
      </c>
      <c r="I1076" s="795">
        <v>0</v>
      </c>
      <c r="J1076" s="795">
        <v>0</v>
      </c>
      <c r="K1076" s="795">
        <v>0</v>
      </c>
      <c r="L1076" s="813">
        <v>0</v>
      </c>
    </row>
    <row r="1077" spans="1:12" s="796" customFormat="1" ht="23.25" customHeight="1" x14ac:dyDescent="0.2">
      <c r="A1077" s="797">
        <v>61414</v>
      </c>
      <c r="B1077" s="798" t="s">
        <v>142</v>
      </c>
      <c r="C1077" s="795">
        <v>100000</v>
      </c>
      <c r="D1077" s="795">
        <v>829126.1</v>
      </c>
      <c r="E1077" s="795">
        <v>0</v>
      </c>
      <c r="F1077" s="795">
        <v>929126.1</v>
      </c>
      <c r="G1077" s="795">
        <v>929126.1</v>
      </c>
      <c r="H1077" s="795">
        <v>929126.1</v>
      </c>
      <c r="I1077" s="795">
        <v>615212.98</v>
      </c>
      <c r="J1077" s="795">
        <v>615212.98</v>
      </c>
      <c r="K1077" s="795">
        <v>0</v>
      </c>
      <c r="L1077" s="813">
        <v>0</v>
      </c>
    </row>
    <row r="1078" spans="1:12" s="796" customFormat="1" ht="23.25" customHeight="1" x14ac:dyDescent="0.2">
      <c r="A1078" s="797">
        <v>61415</v>
      </c>
      <c r="B1078" s="798" t="s">
        <v>1659</v>
      </c>
      <c r="C1078" s="795">
        <v>1909853.92</v>
      </c>
      <c r="D1078" s="795">
        <v>0</v>
      </c>
      <c r="E1078" s="795">
        <v>1909853.92</v>
      </c>
      <c r="F1078" s="795">
        <v>0</v>
      </c>
      <c r="G1078" s="795">
        <v>0</v>
      </c>
      <c r="H1078" s="795">
        <v>0</v>
      </c>
      <c r="I1078" s="795">
        <v>0</v>
      </c>
      <c r="J1078" s="795">
        <v>0</v>
      </c>
      <c r="K1078" s="795">
        <v>0</v>
      </c>
      <c r="L1078" s="813">
        <v>0</v>
      </c>
    </row>
    <row r="1079" spans="1:12" s="796" customFormat="1" ht="23.25" customHeight="1" x14ac:dyDescent="0.2">
      <c r="A1079" s="797">
        <v>61418</v>
      </c>
      <c r="B1079" s="798" t="s">
        <v>1660</v>
      </c>
      <c r="C1079" s="795">
        <v>100000</v>
      </c>
      <c r="D1079" s="795">
        <v>1249688.93</v>
      </c>
      <c r="E1079" s="795">
        <v>0</v>
      </c>
      <c r="F1079" s="795">
        <v>1349688.93</v>
      </c>
      <c r="G1079" s="795">
        <v>1277377.53</v>
      </c>
      <c r="H1079" s="795">
        <v>1277377.53</v>
      </c>
      <c r="I1079" s="795">
        <v>750806.49</v>
      </c>
      <c r="J1079" s="795">
        <v>750806.49</v>
      </c>
      <c r="K1079" s="795">
        <v>72311.399999999907</v>
      </c>
      <c r="L1079" s="813">
        <v>5.3576345180514977</v>
      </c>
    </row>
    <row r="1080" spans="1:12" s="796" customFormat="1" ht="23.25" customHeight="1" x14ac:dyDescent="0.2">
      <c r="A1080" s="797">
        <v>61421</v>
      </c>
      <c r="B1080" s="798" t="s">
        <v>1035</v>
      </c>
      <c r="C1080" s="795">
        <v>12</v>
      </c>
      <c r="D1080" s="795">
        <v>4037940.33</v>
      </c>
      <c r="E1080" s="795">
        <v>0</v>
      </c>
      <c r="F1080" s="795">
        <v>4037952.33</v>
      </c>
      <c r="G1080" s="795">
        <v>4029663.76</v>
      </c>
      <c r="H1080" s="795">
        <v>4029663.76</v>
      </c>
      <c r="I1080" s="795">
        <v>1991811.45</v>
      </c>
      <c r="J1080" s="795">
        <v>1991811.45</v>
      </c>
      <c r="K1080" s="795">
        <v>8288.570000000298</v>
      </c>
      <c r="L1080" s="813">
        <v>0.20526666296727425</v>
      </c>
    </row>
    <row r="1081" spans="1:12" s="796" customFormat="1" ht="23.25" customHeight="1" x14ac:dyDescent="0.2">
      <c r="A1081" s="797">
        <v>61422</v>
      </c>
      <c r="B1081" s="798" t="s">
        <v>1661</v>
      </c>
      <c r="C1081" s="795">
        <v>144037989.37</v>
      </c>
      <c r="D1081" s="795">
        <v>0</v>
      </c>
      <c r="E1081" s="795">
        <v>101517699.56999999</v>
      </c>
      <c r="F1081" s="795">
        <v>42520289.800000012</v>
      </c>
      <c r="G1081" s="795">
        <v>42520289.799999997</v>
      </c>
      <c r="H1081" s="795">
        <v>42520289.799999997</v>
      </c>
      <c r="I1081" s="795">
        <v>39143811.140000001</v>
      </c>
      <c r="J1081" s="795">
        <v>39143811.140000001</v>
      </c>
      <c r="K1081" s="795">
        <v>0</v>
      </c>
      <c r="L1081" s="813">
        <v>0</v>
      </c>
    </row>
    <row r="1082" spans="1:12" s="796" customFormat="1" ht="23.25" customHeight="1" x14ac:dyDescent="0.2">
      <c r="A1082" s="797">
        <v>61424</v>
      </c>
      <c r="B1082" s="798" t="s">
        <v>1662</v>
      </c>
      <c r="C1082" s="795">
        <v>0</v>
      </c>
      <c r="D1082" s="795">
        <v>280529.90000000002</v>
      </c>
      <c r="E1082" s="795">
        <v>0</v>
      </c>
      <c r="F1082" s="795">
        <v>280529.90000000002</v>
      </c>
      <c r="G1082" s="795">
        <v>280529.90000000002</v>
      </c>
      <c r="H1082" s="795">
        <v>280529.90000000002</v>
      </c>
      <c r="I1082" s="795">
        <v>280529.90000000002</v>
      </c>
      <c r="J1082" s="795">
        <v>280529.90000000002</v>
      </c>
      <c r="K1082" s="795">
        <v>0</v>
      </c>
      <c r="L1082" s="813">
        <v>0</v>
      </c>
    </row>
    <row r="1083" spans="1:12" s="796" customFormat="1" ht="23.25" customHeight="1" x14ac:dyDescent="0.2">
      <c r="A1083" s="797">
        <v>61425</v>
      </c>
      <c r="B1083" s="798" t="s">
        <v>1663</v>
      </c>
      <c r="C1083" s="795">
        <v>500000</v>
      </c>
      <c r="D1083" s="795">
        <v>0</v>
      </c>
      <c r="E1083" s="795">
        <v>300000</v>
      </c>
      <c r="F1083" s="795">
        <v>200000</v>
      </c>
      <c r="G1083" s="795">
        <v>200000</v>
      </c>
      <c r="H1083" s="795">
        <v>200000</v>
      </c>
      <c r="I1083" s="795">
        <v>0</v>
      </c>
      <c r="J1083" s="795">
        <v>0</v>
      </c>
      <c r="K1083" s="795">
        <v>0</v>
      </c>
      <c r="L1083" s="813">
        <v>0</v>
      </c>
    </row>
    <row r="1084" spans="1:12" s="796" customFormat="1" ht="23.25" customHeight="1" x14ac:dyDescent="0.2">
      <c r="A1084" s="797">
        <v>6200</v>
      </c>
      <c r="B1084" s="798" t="s">
        <v>1664</v>
      </c>
      <c r="C1084" s="795">
        <v>4174245</v>
      </c>
      <c r="D1084" s="795">
        <v>0</v>
      </c>
      <c r="E1084" s="795">
        <v>4174245</v>
      </c>
      <c r="F1084" s="795">
        <v>0</v>
      </c>
      <c r="G1084" s="795">
        <v>0</v>
      </c>
      <c r="H1084" s="795">
        <v>0</v>
      </c>
      <c r="I1084" s="795">
        <v>0</v>
      </c>
      <c r="J1084" s="795">
        <v>0</v>
      </c>
      <c r="K1084" s="795">
        <v>0</v>
      </c>
      <c r="L1084" s="813">
        <v>0</v>
      </c>
    </row>
    <row r="1085" spans="1:12" s="796" customFormat="1" ht="23.25" customHeight="1" x14ac:dyDescent="0.2">
      <c r="A1085" s="797">
        <v>622</v>
      </c>
      <c r="B1085" s="798" t="s">
        <v>263</v>
      </c>
      <c r="C1085" s="795">
        <v>799245</v>
      </c>
      <c r="D1085" s="795">
        <v>0</v>
      </c>
      <c r="E1085" s="795">
        <v>799245</v>
      </c>
      <c r="F1085" s="795">
        <v>0</v>
      </c>
      <c r="G1085" s="795">
        <v>0</v>
      </c>
      <c r="H1085" s="795">
        <v>0</v>
      </c>
      <c r="I1085" s="795">
        <v>0</v>
      </c>
      <c r="J1085" s="795">
        <v>0</v>
      </c>
      <c r="K1085" s="795">
        <v>0</v>
      </c>
      <c r="L1085" s="813">
        <v>0</v>
      </c>
    </row>
    <row r="1086" spans="1:12" s="796" customFormat="1" ht="23.25" customHeight="1" x14ac:dyDescent="0.2">
      <c r="A1086" s="797">
        <v>62204</v>
      </c>
      <c r="B1086" s="798" t="s">
        <v>1653</v>
      </c>
      <c r="C1086" s="795">
        <v>799245</v>
      </c>
      <c r="D1086" s="795">
        <v>0</v>
      </c>
      <c r="E1086" s="795">
        <v>799245</v>
      </c>
      <c r="F1086" s="795">
        <v>0</v>
      </c>
      <c r="G1086" s="795">
        <v>0</v>
      </c>
      <c r="H1086" s="795">
        <v>0</v>
      </c>
      <c r="I1086" s="795">
        <v>0</v>
      </c>
      <c r="J1086" s="795">
        <v>0</v>
      </c>
      <c r="K1086" s="795">
        <v>0</v>
      </c>
      <c r="L1086" s="813">
        <v>0</v>
      </c>
    </row>
    <row r="1087" spans="1:12" s="796" customFormat="1" ht="23.25" customHeight="1" x14ac:dyDescent="0.2">
      <c r="A1087" s="797">
        <v>624</v>
      </c>
      <c r="B1087" s="798" t="s">
        <v>1654</v>
      </c>
      <c r="C1087" s="795">
        <v>3375000</v>
      </c>
      <c r="D1087" s="795">
        <v>0</v>
      </c>
      <c r="E1087" s="795">
        <v>3375000</v>
      </c>
      <c r="F1087" s="795">
        <v>0</v>
      </c>
      <c r="G1087" s="795">
        <v>0</v>
      </c>
      <c r="H1087" s="795">
        <v>0</v>
      </c>
      <c r="I1087" s="795">
        <v>0</v>
      </c>
      <c r="J1087" s="795">
        <v>0</v>
      </c>
      <c r="K1087" s="795">
        <v>0</v>
      </c>
      <c r="L1087" s="813">
        <v>0</v>
      </c>
    </row>
    <row r="1088" spans="1:12" s="796" customFormat="1" ht="23.25" customHeight="1" x14ac:dyDescent="0.2">
      <c r="A1088" s="797">
        <v>62422</v>
      </c>
      <c r="B1088" s="798" t="s">
        <v>1665</v>
      </c>
      <c r="C1088" s="795">
        <v>3375000</v>
      </c>
      <c r="D1088" s="795">
        <v>0</v>
      </c>
      <c r="E1088" s="795">
        <v>3375000</v>
      </c>
      <c r="F1088" s="795">
        <v>0</v>
      </c>
      <c r="G1088" s="795">
        <v>0</v>
      </c>
      <c r="H1088" s="795">
        <v>0</v>
      </c>
      <c r="I1088" s="795">
        <v>0</v>
      </c>
      <c r="J1088" s="795">
        <v>0</v>
      </c>
      <c r="K1088" s="795">
        <v>0</v>
      </c>
      <c r="L1088" s="813">
        <v>0</v>
      </c>
    </row>
    <row r="1089" spans="1:12" s="789" customFormat="1" ht="23.25" customHeight="1" x14ac:dyDescent="0.2">
      <c r="A1089" s="799"/>
      <c r="B1089" s="800" t="s">
        <v>1672</v>
      </c>
      <c r="C1089" s="801">
        <v>201645155.15000001</v>
      </c>
      <c r="D1089" s="801">
        <v>24819916.110000003</v>
      </c>
      <c r="E1089" s="801">
        <v>115763664.57999998</v>
      </c>
      <c r="F1089" s="801">
        <v>110701406.68000001</v>
      </c>
      <c r="G1089" s="801">
        <v>110622131.52</v>
      </c>
      <c r="H1089" s="801">
        <v>110622131.52</v>
      </c>
      <c r="I1089" s="801">
        <v>92253184.319999993</v>
      </c>
      <c r="J1089" s="801">
        <v>92253184.319999993</v>
      </c>
      <c r="K1089" s="801">
        <v>79275.160000011325</v>
      </c>
      <c r="L1089" s="814">
        <v>7.1611700679801452E-2</v>
      </c>
    </row>
    <row r="1090" spans="1:12" s="789" customFormat="1" ht="27" customHeight="1" x14ac:dyDescent="0.2">
      <c r="A1090" s="786" t="s">
        <v>1696</v>
      </c>
      <c r="B1090" s="787"/>
      <c r="C1090" s="788"/>
      <c r="D1090" s="788"/>
      <c r="E1090" s="788"/>
      <c r="F1090" s="788"/>
      <c r="G1090" s="788"/>
      <c r="H1090" s="788"/>
      <c r="I1090" s="788"/>
      <c r="J1090" s="788"/>
      <c r="K1090" s="788"/>
      <c r="L1090" s="811">
        <v>1</v>
      </c>
    </row>
    <row r="1091" spans="1:12" s="789" customFormat="1" ht="23.25" customHeight="1" x14ac:dyDescent="0.2">
      <c r="A1091" s="790">
        <v>1000</v>
      </c>
      <c r="B1091" s="791" t="s">
        <v>92</v>
      </c>
      <c r="C1091" s="792">
        <v>8001598.2300000004</v>
      </c>
      <c r="D1091" s="792">
        <v>360509.45</v>
      </c>
      <c r="E1091" s="792">
        <v>2922.7200000000003</v>
      </c>
      <c r="F1091" s="792">
        <v>8359184.96</v>
      </c>
      <c r="G1091" s="792">
        <v>8359184.96</v>
      </c>
      <c r="H1091" s="792">
        <v>8359184.96</v>
      </c>
      <c r="I1091" s="792">
        <v>8008575.2000000002</v>
      </c>
      <c r="J1091" s="792">
        <v>8008575.2000000002</v>
      </c>
      <c r="K1091" s="792">
        <v>0</v>
      </c>
      <c r="L1091" s="812">
        <v>0</v>
      </c>
    </row>
    <row r="1092" spans="1:12" s="796" customFormat="1" ht="23.25" customHeight="1" x14ac:dyDescent="0.2">
      <c r="A1092" s="797">
        <v>1100</v>
      </c>
      <c r="B1092" s="798" t="s">
        <v>1491</v>
      </c>
      <c r="C1092" s="795">
        <v>4288468</v>
      </c>
      <c r="D1092" s="795">
        <v>31434.28</v>
      </c>
      <c r="E1092" s="795">
        <v>0</v>
      </c>
      <c r="F1092" s="795">
        <v>4319902.28</v>
      </c>
      <c r="G1092" s="795">
        <v>4319902.28</v>
      </c>
      <c r="H1092" s="795">
        <v>4319902.28</v>
      </c>
      <c r="I1092" s="795">
        <v>4280914.76</v>
      </c>
      <c r="J1092" s="795">
        <v>4280914.76</v>
      </c>
      <c r="K1092" s="795">
        <v>0</v>
      </c>
      <c r="L1092" s="813">
        <v>0</v>
      </c>
    </row>
    <row r="1093" spans="1:12" s="796" customFormat="1" ht="23.25" customHeight="1" x14ac:dyDescent="0.2">
      <c r="A1093" s="797">
        <v>113</v>
      </c>
      <c r="B1093" s="798" t="s">
        <v>283</v>
      </c>
      <c r="C1093" s="795">
        <v>4288468</v>
      </c>
      <c r="D1093" s="795">
        <v>31434.28</v>
      </c>
      <c r="E1093" s="795">
        <v>0</v>
      </c>
      <c r="F1093" s="795">
        <v>4319902.28</v>
      </c>
      <c r="G1093" s="795">
        <v>4319902.28</v>
      </c>
      <c r="H1093" s="795">
        <v>4319902.28</v>
      </c>
      <c r="I1093" s="795">
        <v>4280914.76</v>
      </c>
      <c r="J1093" s="795">
        <v>4280914.76</v>
      </c>
      <c r="K1093" s="795">
        <v>0</v>
      </c>
      <c r="L1093" s="813">
        <v>0</v>
      </c>
    </row>
    <row r="1094" spans="1:12" s="796" customFormat="1" ht="23.25" customHeight="1" x14ac:dyDescent="0.2">
      <c r="A1094" s="797">
        <v>11301</v>
      </c>
      <c r="B1094" s="798" t="s">
        <v>247</v>
      </c>
      <c r="C1094" s="795">
        <v>4288468</v>
      </c>
      <c r="D1094" s="795">
        <v>31434.28</v>
      </c>
      <c r="E1094" s="795">
        <v>0</v>
      </c>
      <c r="F1094" s="795">
        <v>4319902.28</v>
      </c>
      <c r="G1094" s="795">
        <v>4319902.28</v>
      </c>
      <c r="H1094" s="795">
        <v>4319902.28</v>
      </c>
      <c r="I1094" s="795">
        <v>4280914.76</v>
      </c>
      <c r="J1094" s="795">
        <v>4280914.76</v>
      </c>
      <c r="K1094" s="795">
        <v>0</v>
      </c>
      <c r="L1094" s="813">
        <v>0</v>
      </c>
    </row>
    <row r="1095" spans="1:12" s="796" customFormat="1" ht="23.25" customHeight="1" x14ac:dyDescent="0.2">
      <c r="A1095" s="797">
        <v>1200</v>
      </c>
      <c r="B1095" s="798" t="s">
        <v>1492</v>
      </c>
      <c r="C1095" s="795">
        <v>857166</v>
      </c>
      <c r="D1095" s="795">
        <v>278685.46000000002</v>
      </c>
      <c r="E1095" s="795">
        <v>0</v>
      </c>
      <c r="F1095" s="795">
        <v>1135851.46</v>
      </c>
      <c r="G1095" s="795">
        <v>1135851.46</v>
      </c>
      <c r="H1095" s="795">
        <v>1135851.46</v>
      </c>
      <c r="I1095" s="795">
        <v>1082284.74</v>
      </c>
      <c r="J1095" s="795">
        <v>1082284.74</v>
      </c>
      <c r="K1095" s="795">
        <v>0</v>
      </c>
      <c r="L1095" s="813">
        <v>0</v>
      </c>
    </row>
    <row r="1096" spans="1:12" s="796" customFormat="1" ht="23.25" customHeight="1" x14ac:dyDescent="0.2">
      <c r="A1096" s="797">
        <v>122</v>
      </c>
      <c r="B1096" s="798" t="s">
        <v>285</v>
      </c>
      <c r="C1096" s="795">
        <v>857166</v>
      </c>
      <c r="D1096" s="795">
        <v>278685.46000000002</v>
      </c>
      <c r="E1096" s="795">
        <v>0</v>
      </c>
      <c r="F1096" s="795">
        <v>1135851.46</v>
      </c>
      <c r="G1096" s="795">
        <v>1135851.46</v>
      </c>
      <c r="H1096" s="795">
        <v>1135851.46</v>
      </c>
      <c r="I1096" s="795">
        <v>1082284.74</v>
      </c>
      <c r="J1096" s="795">
        <v>1082284.74</v>
      </c>
      <c r="K1096" s="795">
        <v>0</v>
      </c>
      <c r="L1096" s="813">
        <v>0</v>
      </c>
    </row>
    <row r="1097" spans="1:12" s="796" customFormat="1" ht="23.25" customHeight="1" x14ac:dyDescent="0.2">
      <c r="A1097" s="797">
        <v>12201</v>
      </c>
      <c r="B1097" s="798" t="s">
        <v>1494</v>
      </c>
      <c r="C1097" s="795">
        <v>857166</v>
      </c>
      <c r="D1097" s="795">
        <v>278685.46000000002</v>
      </c>
      <c r="E1097" s="795">
        <v>0</v>
      </c>
      <c r="F1097" s="795">
        <v>1135851.46</v>
      </c>
      <c r="G1097" s="795">
        <v>1135851.46</v>
      </c>
      <c r="H1097" s="795">
        <v>1135851.46</v>
      </c>
      <c r="I1097" s="795">
        <v>1082284.74</v>
      </c>
      <c r="J1097" s="795">
        <v>1082284.74</v>
      </c>
      <c r="K1097" s="795">
        <v>0</v>
      </c>
      <c r="L1097" s="813">
        <v>0</v>
      </c>
    </row>
    <row r="1098" spans="1:12" s="796" customFormat="1" ht="23.25" customHeight="1" x14ac:dyDescent="0.2">
      <c r="A1098" s="797">
        <v>1300</v>
      </c>
      <c r="B1098" s="798" t="s">
        <v>1495</v>
      </c>
      <c r="C1098" s="795">
        <v>951835</v>
      </c>
      <c r="D1098" s="795">
        <v>50389.71</v>
      </c>
      <c r="E1098" s="795">
        <v>0</v>
      </c>
      <c r="F1098" s="795">
        <v>1002224.71</v>
      </c>
      <c r="G1098" s="795">
        <v>1002224.71</v>
      </c>
      <c r="H1098" s="795">
        <v>1002224.71</v>
      </c>
      <c r="I1098" s="795">
        <v>753773.99</v>
      </c>
      <c r="J1098" s="795">
        <v>753773.99</v>
      </c>
      <c r="K1098" s="795">
        <v>0</v>
      </c>
      <c r="L1098" s="813">
        <v>0</v>
      </c>
    </row>
    <row r="1099" spans="1:12" s="796" customFormat="1" ht="23.25" customHeight="1" x14ac:dyDescent="0.2">
      <c r="A1099" s="797">
        <v>131</v>
      </c>
      <c r="B1099" s="798" t="s">
        <v>1496</v>
      </c>
      <c r="C1099" s="795">
        <v>145107</v>
      </c>
      <c r="D1099" s="795">
        <v>15916.33</v>
      </c>
      <c r="E1099" s="795">
        <v>0</v>
      </c>
      <c r="F1099" s="795">
        <v>161023.32999999999</v>
      </c>
      <c r="G1099" s="795">
        <v>161023.32999999999</v>
      </c>
      <c r="H1099" s="795">
        <v>161023.32999999999</v>
      </c>
      <c r="I1099" s="795">
        <v>161023.32999999999</v>
      </c>
      <c r="J1099" s="795">
        <v>161023.32999999999</v>
      </c>
      <c r="K1099" s="795">
        <v>0</v>
      </c>
      <c r="L1099" s="813">
        <v>0</v>
      </c>
    </row>
    <row r="1100" spans="1:12" s="796" customFormat="1" ht="23.25" customHeight="1" x14ac:dyDescent="0.2">
      <c r="A1100" s="797">
        <v>13101</v>
      </c>
      <c r="B1100" s="798" t="s">
        <v>1497</v>
      </c>
      <c r="C1100" s="795">
        <v>145107</v>
      </c>
      <c r="D1100" s="795">
        <v>15916.33</v>
      </c>
      <c r="E1100" s="795">
        <v>0</v>
      </c>
      <c r="F1100" s="795">
        <v>161023.32999999999</v>
      </c>
      <c r="G1100" s="795">
        <v>161023.32999999999</v>
      </c>
      <c r="H1100" s="795">
        <v>161023.32999999999</v>
      </c>
      <c r="I1100" s="795">
        <v>161023.32999999999</v>
      </c>
      <c r="J1100" s="795">
        <v>161023.32999999999</v>
      </c>
      <c r="K1100" s="795">
        <v>0</v>
      </c>
      <c r="L1100" s="813">
        <v>0</v>
      </c>
    </row>
    <row r="1101" spans="1:12" s="796" customFormat="1" ht="23.25" customHeight="1" x14ac:dyDescent="0.2">
      <c r="A1101" s="797">
        <v>132</v>
      </c>
      <c r="B1101" s="798" t="s">
        <v>1498</v>
      </c>
      <c r="C1101" s="795">
        <v>802408</v>
      </c>
      <c r="D1101" s="795">
        <v>21952.85</v>
      </c>
      <c r="E1101" s="795">
        <v>0</v>
      </c>
      <c r="F1101" s="795">
        <v>824360.85</v>
      </c>
      <c r="G1101" s="795">
        <v>824360.85</v>
      </c>
      <c r="H1101" s="795">
        <v>824360.85</v>
      </c>
      <c r="I1101" s="795">
        <v>575910.13</v>
      </c>
      <c r="J1101" s="795">
        <v>575910.13</v>
      </c>
      <c r="K1101" s="795">
        <v>0</v>
      </c>
      <c r="L1101" s="813">
        <v>0</v>
      </c>
    </row>
    <row r="1102" spans="1:12" s="796" customFormat="1" ht="23.25" customHeight="1" x14ac:dyDescent="0.2">
      <c r="A1102" s="797">
        <v>13201</v>
      </c>
      <c r="B1102" s="798" t="s">
        <v>1499</v>
      </c>
      <c r="C1102" s="795">
        <v>121650</v>
      </c>
      <c r="D1102" s="795">
        <v>6380.13</v>
      </c>
      <c r="E1102" s="795">
        <v>0</v>
      </c>
      <c r="F1102" s="795">
        <v>128030.13</v>
      </c>
      <c r="G1102" s="795">
        <v>128030.13</v>
      </c>
      <c r="H1102" s="795">
        <v>128030.13</v>
      </c>
      <c r="I1102" s="795">
        <v>128030.13</v>
      </c>
      <c r="J1102" s="795">
        <v>128030.13</v>
      </c>
      <c r="K1102" s="795">
        <v>0</v>
      </c>
      <c r="L1102" s="813">
        <v>0</v>
      </c>
    </row>
    <row r="1103" spans="1:12" s="796" customFormat="1" ht="23.25" customHeight="1" x14ac:dyDescent="0.2">
      <c r="A1103" s="797">
        <v>13202</v>
      </c>
      <c r="B1103" s="798" t="s">
        <v>1500</v>
      </c>
      <c r="C1103" s="795">
        <v>680758</v>
      </c>
      <c r="D1103" s="795">
        <v>15572.72</v>
      </c>
      <c r="E1103" s="795">
        <v>0</v>
      </c>
      <c r="F1103" s="795">
        <v>696330.72</v>
      </c>
      <c r="G1103" s="795">
        <v>696330.72</v>
      </c>
      <c r="H1103" s="795">
        <v>696330.72</v>
      </c>
      <c r="I1103" s="795">
        <v>447880</v>
      </c>
      <c r="J1103" s="795">
        <v>447880</v>
      </c>
      <c r="K1103" s="795">
        <v>0</v>
      </c>
      <c r="L1103" s="813">
        <v>0</v>
      </c>
    </row>
    <row r="1104" spans="1:12" s="796" customFormat="1" ht="23.25" customHeight="1" x14ac:dyDescent="0.2">
      <c r="A1104" s="797">
        <v>133</v>
      </c>
      <c r="B1104" s="798" t="s">
        <v>286</v>
      </c>
      <c r="C1104" s="795">
        <v>0</v>
      </c>
      <c r="D1104" s="795">
        <v>840.53</v>
      </c>
      <c r="E1104" s="795">
        <v>0</v>
      </c>
      <c r="F1104" s="795">
        <v>840.53</v>
      </c>
      <c r="G1104" s="795">
        <v>840.53</v>
      </c>
      <c r="H1104" s="795">
        <v>840.53</v>
      </c>
      <c r="I1104" s="795">
        <v>840.53</v>
      </c>
      <c r="J1104" s="795">
        <v>840.53</v>
      </c>
      <c r="K1104" s="795">
        <v>0</v>
      </c>
      <c r="L1104" s="813">
        <v>0</v>
      </c>
    </row>
    <row r="1105" spans="1:12" s="796" customFormat="1" ht="23.25" customHeight="1" x14ac:dyDescent="0.2">
      <c r="A1105" s="797">
        <v>13301</v>
      </c>
      <c r="B1105" s="798" t="s">
        <v>1501</v>
      </c>
      <c r="C1105" s="795">
        <v>0</v>
      </c>
      <c r="D1105" s="795">
        <v>840.53</v>
      </c>
      <c r="E1105" s="795">
        <v>0</v>
      </c>
      <c r="F1105" s="795">
        <v>840.53</v>
      </c>
      <c r="G1105" s="795">
        <v>840.53</v>
      </c>
      <c r="H1105" s="795">
        <v>840.53</v>
      </c>
      <c r="I1105" s="795">
        <v>840.53</v>
      </c>
      <c r="J1105" s="795">
        <v>840.53</v>
      </c>
      <c r="K1105" s="795">
        <v>0</v>
      </c>
      <c r="L1105" s="813">
        <v>0</v>
      </c>
    </row>
    <row r="1106" spans="1:12" s="796" customFormat="1" ht="23.25" customHeight="1" x14ac:dyDescent="0.2">
      <c r="A1106" s="797">
        <v>134</v>
      </c>
      <c r="B1106" s="798" t="s">
        <v>296</v>
      </c>
      <c r="C1106" s="795">
        <v>4320</v>
      </c>
      <c r="D1106" s="795">
        <v>11680</v>
      </c>
      <c r="E1106" s="795">
        <v>0</v>
      </c>
      <c r="F1106" s="795">
        <v>16000</v>
      </c>
      <c r="G1106" s="795">
        <v>16000</v>
      </c>
      <c r="H1106" s="795">
        <v>16000</v>
      </c>
      <c r="I1106" s="795">
        <v>16000</v>
      </c>
      <c r="J1106" s="795">
        <v>16000</v>
      </c>
      <c r="K1106" s="795">
        <v>0</v>
      </c>
      <c r="L1106" s="813">
        <v>0</v>
      </c>
    </row>
    <row r="1107" spans="1:12" s="796" customFormat="1" ht="23.25" customHeight="1" x14ac:dyDescent="0.2">
      <c r="A1107" s="797">
        <v>13403</v>
      </c>
      <c r="B1107" s="798" t="s">
        <v>1502</v>
      </c>
      <c r="C1107" s="795">
        <v>4320</v>
      </c>
      <c r="D1107" s="795">
        <v>10680</v>
      </c>
      <c r="E1107" s="795">
        <v>0</v>
      </c>
      <c r="F1107" s="795">
        <v>15000</v>
      </c>
      <c r="G1107" s="795">
        <v>15000</v>
      </c>
      <c r="H1107" s="795">
        <v>15000</v>
      </c>
      <c r="I1107" s="795">
        <v>15000</v>
      </c>
      <c r="J1107" s="795">
        <v>15000</v>
      </c>
      <c r="K1107" s="795">
        <v>0</v>
      </c>
      <c r="L1107" s="813">
        <v>0</v>
      </c>
    </row>
    <row r="1108" spans="1:12" s="796" customFormat="1" ht="23.25" customHeight="1" x14ac:dyDescent="0.2">
      <c r="A1108" s="797">
        <v>13404</v>
      </c>
      <c r="B1108" s="798" t="s">
        <v>1503</v>
      </c>
      <c r="C1108" s="795">
        <v>0</v>
      </c>
      <c r="D1108" s="795">
        <v>1000</v>
      </c>
      <c r="E1108" s="795">
        <v>0</v>
      </c>
      <c r="F1108" s="795">
        <v>1000</v>
      </c>
      <c r="G1108" s="795">
        <v>1000</v>
      </c>
      <c r="H1108" s="795">
        <v>1000</v>
      </c>
      <c r="I1108" s="795">
        <v>1000</v>
      </c>
      <c r="J1108" s="795">
        <v>1000</v>
      </c>
      <c r="K1108" s="795">
        <v>0</v>
      </c>
      <c r="L1108" s="813">
        <v>0</v>
      </c>
    </row>
    <row r="1109" spans="1:12" s="796" customFormat="1" ht="23.25" customHeight="1" x14ac:dyDescent="0.2">
      <c r="A1109" s="797">
        <v>1400</v>
      </c>
      <c r="B1109" s="798" t="s">
        <v>1504</v>
      </c>
      <c r="C1109" s="795">
        <v>1878155</v>
      </c>
      <c r="D1109" s="795">
        <v>0</v>
      </c>
      <c r="E1109" s="795">
        <v>0</v>
      </c>
      <c r="F1109" s="795">
        <v>1878155</v>
      </c>
      <c r="G1109" s="795">
        <v>1878155</v>
      </c>
      <c r="H1109" s="795">
        <v>1878155</v>
      </c>
      <c r="I1109" s="795">
        <v>1878155</v>
      </c>
      <c r="J1109" s="795">
        <v>1878155</v>
      </c>
      <c r="K1109" s="795">
        <v>0</v>
      </c>
      <c r="L1109" s="813">
        <v>0</v>
      </c>
    </row>
    <row r="1110" spans="1:12" s="796" customFormat="1" ht="23.25" customHeight="1" x14ac:dyDescent="0.2">
      <c r="A1110" s="797">
        <v>141</v>
      </c>
      <c r="B1110" s="798" t="s">
        <v>112</v>
      </c>
      <c r="C1110" s="795">
        <v>1878155</v>
      </c>
      <c r="D1110" s="795">
        <v>0</v>
      </c>
      <c r="E1110" s="795">
        <v>0</v>
      </c>
      <c r="F1110" s="795">
        <v>1878155</v>
      </c>
      <c r="G1110" s="795">
        <v>1878155</v>
      </c>
      <c r="H1110" s="795">
        <v>1878155</v>
      </c>
      <c r="I1110" s="795">
        <v>1878155</v>
      </c>
      <c r="J1110" s="795">
        <v>1878155</v>
      </c>
      <c r="K1110" s="795">
        <v>0</v>
      </c>
      <c r="L1110" s="813">
        <v>0</v>
      </c>
    </row>
    <row r="1111" spans="1:12" s="796" customFormat="1" ht="23.25" customHeight="1" x14ac:dyDescent="0.2">
      <c r="A1111" s="797">
        <v>14101</v>
      </c>
      <c r="B1111" s="798" t="s">
        <v>1505</v>
      </c>
      <c r="C1111" s="795">
        <v>1878155</v>
      </c>
      <c r="D1111" s="795">
        <v>0</v>
      </c>
      <c r="E1111" s="795">
        <v>0</v>
      </c>
      <c r="F1111" s="795">
        <v>1878155</v>
      </c>
      <c r="G1111" s="795">
        <v>1878155</v>
      </c>
      <c r="H1111" s="795">
        <v>1878155</v>
      </c>
      <c r="I1111" s="795">
        <v>1878155</v>
      </c>
      <c r="J1111" s="795">
        <v>1878155</v>
      </c>
      <c r="K1111" s="795">
        <v>0</v>
      </c>
      <c r="L1111" s="813">
        <v>0</v>
      </c>
    </row>
    <row r="1112" spans="1:12" s="796" customFormat="1" ht="23.25" customHeight="1" x14ac:dyDescent="0.2">
      <c r="A1112" s="797">
        <v>1500</v>
      </c>
      <c r="B1112" s="798" t="s">
        <v>1507</v>
      </c>
      <c r="C1112" s="795">
        <v>25974.23</v>
      </c>
      <c r="D1112" s="795">
        <v>0</v>
      </c>
      <c r="E1112" s="795">
        <v>2922.7200000000003</v>
      </c>
      <c r="F1112" s="795">
        <v>23051.510000000002</v>
      </c>
      <c r="G1112" s="795">
        <v>23051.51</v>
      </c>
      <c r="H1112" s="795">
        <v>23051.51</v>
      </c>
      <c r="I1112" s="795">
        <v>13446.71</v>
      </c>
      <c r="J1112" s="795">
        <v>13446.71</v>
      </c>
      <c r="K1112" s="795">
        <v>0</v>
      </c>
      <c r="L1112" s="813">
        <v>0</v>
      </c>
    </row>
    <row r="1113" spans="1:12" s="796" customFormat="1" ht="23.25" customHeight="1" x14ac:dyDescent="0.2">
      <c r="A1113" s="797">
        <v>154</v>
      </c>
      <c r="B1113" s="798" t="s">
        <v>288</v>
      </c>
      <c r="C1113" s="795">
        <v>25974.23</v>
      </c>
      <c r="D1113" s="795">
        <v>0</v>
      </c>
      <c r="E1113" s="795">
        <v>2922.7200000000003</v>
      </c>
      <c r="F1113" s="795">
        <v>23051.510000000002</v>
      </c>
      <c r="G1113" s="795">
        <v>23051.51</v>
      </c>
      <c r="H1113" s="795">
        <v>23051.51</v>
      </c>
      <c r="I1113" s="795">
        <v>13446.71</v>
      </c>
      <c r="J1113" s="795">
        <v>13446.71</v>
      </c>
      <c r="K1113" s="795">
        <v>0</v>
      </c>
      <c r="L1113" s="813">
        <v>0</v>
      </c>
    </row>
    <row r="1114" spans="1:12" s="796" customFormat="1" ht="23.25" customHeight="1" x14ac:dyDescent="0.2">
      <c r="A1114" s="797">
        <v>15409</v>
      </c>
      <c r="B1114" s="798" t="s">
        <v>270</v>
      </c>
      <c r="C1114" s="795">
        <v>23051.52</v>
      </c>
      <c r="D1114" s="795">
        <v>0</v>
      </c>
      <c r="E1114" s="795">
        <v>1.00000000000016E-2</v>
      </c>
      <c r="F1114" s="795">
        <v>23051.510000000002</v>
      </c>
      <c r="G1114" s="795">
        <v>23051.51</v>
      </c>
      <c r="H1114" s="795">
        <v>23051.51</v>
      </c>
      <c r="I1114" s="795">
        <v>13446.71</v>
      </c>
      <c r="J1114" s="795">
        <v>13446.71</v>
      </c>
      <c r="K1114" s="795">
        <v>0</v>
      </c>
      <c r="L1114" s="813">
        <v>0</v>
      </c>
    </row>
    <row r="1115" spans="1:12" s="796" customFormat="1" ht="23.25" customHeight="1" x14ac:dyDescent="0.2">
      <c r="A1115" s="797">
        <v>15416</v>
      </c>
      <c r="B1115" s="798" t="s">
        <v>1508</v>
      </c>
      <c r="C1115" s="795">
        <v>2922.71</v>
      </c>
      <c r="D1115" s="795">
        <v>0</v>
      </c>
      <c r="E1115" s="795">
        <v>2922.71</v>
      </c>
      <c r="F1115" s="795">
        <v>0</v>
      </c>
      <c r="G1115" s="795">
        <v>0</v>
      </c>
      <c r="H1115" s="795">
        <v>0</v>
      </c>
      <c r="I1115" s="795">
        <v>0</v>
      </c>
      <c r="J1115" s="795">
        <v>0</v>
      </c>
      <c r="K1115" s="795">
        <v>0</v>
      </c>
      <c r="L1115" s="813">
        <v>0</v>
      </c>
    </row>
    <row r="1116" spans="1:12" s="789" customFormat="1" ht="23.25" customHeight="1" x14ac:dyDescent="0.2">
      <c r="A1116" s="790">
        <v>2000</v>
      </c>
      <c r="B1116" s="791" t="s">
        <v>162</v>
      </c>
      <c r="C1116" s="792">
        <v>337465.28</v>
      </c>
      <c r="D1116" s="792">
        <v>159354.91000000003</v>
      </c>
      <c r="E1116" s="792">
        <v>88863.360000000001</v>
      </c>
      <c r="F1116" s="792">
        <v>407956.83</v>
      </c>
      <c r="G1116" s="792">
        <v>407922.83</v>
      </c>
      <c r="H1116" s="792">
        <v>407922.83</v>
      </c>
      <c r="I1116" s="792">
        <v>359118.43000000005</v>
      </c>
      <c r="J1116" s="792">
        <v>359118.43000000005</v>
      </c>
      <c r="K1116" s="792">
        <v>34</v>
      </c>
      <c r="L1116" s="812">
        <v>8.3342151668351766E-3</v>
      </c>
    </row>
    <row r="1117" spans="1:12" s="796" customFormat="1" ht="23.25" customHeight="1" x14ac:dyDescent="0.2">
      <c r="A1117" s="797">
        <v>2100</v>
      </c>
      <c r="B1117" s="798" t="s">
        <v>1509</v>
      </c>
      <c r="C1117" s="795">
        <v>114600</v>
      </c>
      <c r="D1117" s="795">
        <v>0</v>
      </c>
      <c r="E1117" s="795">
        <v>56114.340000000004</v>
      </c>
      <c r="F1117" s="795">
        <v>58485.659999999996</v>
      </c>
      <c r="G1117" s="795">
        <v>58485.659999999996</v>
      </c>
      <c r="H1117" s="795">
        <v>58485.659999999996</v>
      </c>
      <c r="I1117" s="795">
        <v>56319.009999999995</v>
      </c>
      <c r="J1117" s="795">
        <v>56319.009999999995</v>
      </c>
      <c r="K1117" s="795">
        <v>0</v>
      </c>
      <c r="L1117" s="813">
        <v>0</v>
      </c>
    </row>
    <row r="1118" spans="1:12" s="796" customFormat="1" ht="23.25" customHeight="1" x14ac:dyDescent="0.2">
      <c r="A1118" s="797">
        <v>211</v>
      </c>
      <c r="B1118" s="798" t="s">
        <v>1510</v>
      </c>
      <c r="C1118" s="795">
        <v>47200</v>
      </c>
      <c r="D1118" s="795">
        <v>0</v>
      </c>
      <c r="E1118" s="795">
        <v>22854.43</v>
      </c>
      <c r="F1118" s="795">
        <v>24345.57</v>
      </c>
      <c r="G1118" s="795">
        <v>24345.57</v>
      </c>
      <c r="H1118" s="795">
        <v>24345.57</v>
      </c>
      <c r="I1118" s="795">
        <v>23839.23</v>
      </c>
      <c r="J1118" s="795">
        <v>23839.23</v>
      </c>
      <c r="K1118" s="795">
        <v>0</v>
      </c>
      <c r="L1118" s="813">
        <v>0</v>
      </c>
    </row>
    <row r="1119" spans="1:12" s="796" customFormat="1" ht="23.25" customHeight="1" x14ac:dyDescent="0.2">
      <c r="A1119" s="797">
        <v>21101</v>
      </c>
      <c r="B1119" s="798" t="s">
        <v>1511</v>
      </c>
      <c r="C1119" s="795">
        <v>47200</v>
      </c>
      <c r="D1119" s="795">
        <v>0</v>
      </c>
      <c r="E1119" s="795">
        <v>22854.43</v>
      </c>
      <c r="F1119" s="795">
        <v>24345.57</v>
      </c>
      <c r="G1119" s="795">
        <v>24345.57</v>
      </c>
      <c r="H1119" s="795">
        <v>24345.57</v>
      </c>
      <c r="I1119" s="795">
        <v>23839.23</v>
      </c>
      <c r="J1119" s="795">
        <v>23839.23</v>
      </c>
      <c r="K1119" s="795">
        <v>0</v>
      </c>
      <c r="L1119" s="813">
        <v>0</v>
      </c>
    </row>
    <row r="1120" spans="1:12" s="796" customFormat="1" ht="23.25" customHeight="1" x14ac:dyDescent="0.2">
      <c r="A1120" s="797">
        <v>212</v>
      </c>
      <c r="B1120" s="798" t="s">
        <v>1512</v>
      </c>
      <c r="C1120" s="795">
        <v>49200</v>
      </c>
      <c r="D1120" s="795">
        <v>0</v>
      </c>
      <c r="E1120" s="795">
        <v>32803.480000000003</v>
      </c>
      <c r="F1120" s="795">
        <v>16396.519999999997</v>
      </c>
      <c r="G1120" s="795">
        <v>16396.52</v>
      </c>
      <c r="H1120" s="795">
        <v>16396.52</v>
      </c>
      <c r="I1120" s="795">
        <v>15030.27</v>
      </c>
      <c r="J1120" s="795">
        <v>15030.27</v>
      </c>
      <c r="K1120" s="795">
        <v>0</v>
      </c>
      <c r="L1120" s="813">
        <v>0</v>
      </c>
    </row>
    <row r="1121" spans="1:12" s="796" customFormat="1" ht="23.25" customHeight="1" x14ac:dyDescent="0.2">
      <c r="A1121" s="797">
        <v>21201</v>
      </c>
      <c r="B1121" s="798" t="s">
        <v>1513</v>
      </c>
      <c r="C1121" s="795">
        <v>49200</v>
      </c>
      <c r="D1121" s="795">
        <v>0</v>
      </c>
      <c r="E1121" s="795">
        <v>32803.480000000003</v>
      </c>
      <c r="F1121" s="795">
        <v>16396.519999999997</v>
      </c>
      <c r="G1121" s="795">
        <v>16396.52</v>
      </c>
      <c r="H1121" s="795">
        <v>16396.52</v>
      </c>
      <c r="I1121" s="795">
        <v>15030.27</v>
      </c>
      <c r="J1121" s="795">
        <v>15030.27</v>
      </c>
      <c r="K1121" s="795">
        <v>0</v>
      </c>
      <c r="L1121" s="813">
        <v>0</v>
      </c>
    </row>
    <row r="1122" spans="1:12" s="796" customFormat="1" ht="23.25" customHeight="1" x14ac:dyDescent="0.2">
      <c r="A1122" s="797">
        <v>216</v>
      </c>
      <c r="B1122" s="798" t="s">
        <v>289</v>
      </c>
      <c r="C1122" s="795">
        <v>18200</v>
      </c>
      <c r="D1122" s="795">
        <v>0</v>
      </c>
      <c r="E1122" s="795">
        <v>456.43000000000097</v>
      </c>
      <c r="F1122" s="795">
        <v>17743.57</v>
      </c>
      <c r="G1122" s="795">
        <v>17743.57</v>
      </c>
      <c r="H1122" s="795">
        <v>17743.57</v>
      </c>
      <c r="I1122" s="795">
        <v>17449.509999999998</v>
      </c>
      <c r="J1122" s="795">
        <v>17449.509999999998</v>
      </c>
      <c r="K1122" s="795">
        <v>0</v>
      </c>
      <c r="L1122" s="813">
        <v>0</v>
      </c>
    </row>
    <row r="1123" spans="1:12" s="796" customFormat="1" ht="23.25" customHeight="1" x14ac:dyDescent="0.2">
      <c r="A1123" s="797">
        <v>21601</v>
      </c>
      <c r="B1123" s="798" t="s">
        <v>115</v>
      </c>
      <c r="C1123" s="795">
        <v>18200</v>
      </c>
      <c r="D1123" s="795">
        <v>0</v>
      </c>
      <c r="E1123" s="795">
        <v>456.43000000000097</v>
      </c>
      <c r="F1123" s="795">
        <v>17743.57</v>
      </c>
      <c r="G1123" s="795">
        <v>17743.57</v>
      </c>
      <c r="H1123" s="795">
        <v>17743.57</v>
      </c>
      <c r="I1123" s="795">
        <v>17449.509999999998</v>
      </c>
      <c r="J1123" s="795">
        <v>17449.509999999998</v>
      </c>
      <c r="K1123" s="795">
        <v>0</v>
      </c>
      <c r="L1123" s="813">
        <v>0</v>
      </c>
    </row>
    <row r="1124" spans="1:12" s="796" customFormat="1" ht="23.25" customHeight="1" x14ac:dyDescent="0.2">
      <c r="A1124" s="797">
        <v>2200</v>
      </c>
      <c r="B1124" s="798" t="s">
        <v>1516</v>
      </c>
      <c r="C1124" s="795">
        <v>46700</v>
      </c>
      <c r="D1124" s="795">
        <v>0</v>
      </c>
      <c r="E1124" s="795">
        <v>22323.43</v>
      </c>
      <c r="F1124" s="795">
        <v>24376.57</v>
      </c>
      <c r="G1124" s="795">
        <v>24342.57</v>
      </c>
      <c r="H1124" s="795">
        <v>24342.57</v>
      </c>
      <c r="I1124" s="795">
        <v>18172.89</v>
      </c>
      <c r="J1124" s="795">
        <v>18172.89</v>
      </c>
      <c r="K1124" s="795">
        <v>34</v>
      </c>
      <c r="L1124" s="813">
        <v>0.13947819566083333</v>
      </c>
    </row>
    <row r="1125" spans="1:12" s="796" customFormat="1" ht="23.25" customHeight="1" x14ac:dyDescent="0.2">
      <c r="A1125" s="797">
        <v>221</v>
      </c>
      <c r="B1125" s="798" t="s">
        <v>1517</v>
      </c>
      <c r="C1125" s="795">
        <v>23200</v>
      </c>
      <c r="D1125" s="795">
        <v>0</v>
      </c>
      <c r="E1125" s="795">
        <v>5834.6100000000006</v>
      </c>
      <c r="F1125" s="795">
        <v>17365.39</v>
      </c>
      <c r="G1125" s="795">
        <v>17331.39</v>
      </c>
      <c r="H1125" s="795">
        <v>17331.39</v>
      </c>
      <c r="I1125" s="795">
        <v>15944.39</v>
      </c>
      <c r="J1125" s="795">
        <v>15944.39</v>
      </c>
      <c r="K1125" s="795">
        <v>34</v>
      </c>
      <c r="L1125" s="813">
        <v>0.19579174438351227</v>
      </c>
    </row>
    <row r="1126" spans="1:12" s="796" customFormat="1" ht="23.25" customHeight="1" x14ac:dyDescent="0.2">
      <c r="A1126" s="797">
        <v>22101</v>
      </c>
      <c r="B1126" s="798" t="s">
        <v>1518</v>
      </c>
      <c r="C1126" s="795">
        <v>12000</v>
      </c>
      <c r="D1126" s="795">
        <v>0</v>
      </c>
      <c r="E1126" s="795">
        <v>3074.61</v>
      </c>
      <c r="F1126" s="795">
        <v>8925.39</v>
      </c>
      <c r="G1126" s="795">
        <v>8925.39</v>
      </c>
      <c r="H1126" s="795">
        <v>8925.39</v>
      </c>
      <c r="I1126" s="795">
        <v>8925.39</v>
      </c>
      <c r="J1126" s="795">
        <v>8925.39</v>
      </c>
      <c r="K1126" s="795">
        <v>0</v>
      </c>
      <c r="L1126" s="813">
        <v>0</v>
      </c>
    </row>
    <row r="1127" spans="1:12" s="796" customFormat="1" ht="23.25" customHeight="1" x14ac:dyDescent="0.2">
      <c r="A1127" s="797">
        <v>22106</v>
      </c>
      <c r="B1127" s="798" t="s">
        <v>1520</v>
      </c>
      <c r="C1127" s="795">
        <v>11200</v>
      </c>
      <c r="D1127" s="795">
        <v>0</v>
      </c>
      <c r="E1127" s="795">
        <v>2760</v>
      </c>
      <c r="F1127" s="795">
        <v>8440</v>
      </c>
      <c r="G1127" s="795">
        <v>8406</v>
      </c>
      <c r="H1127" s="795">
        <v>8406</v>
      </c>
      <c r="I1127" s="795">
        <v>7019</v>
      </c>
      <c r="J1127" s="795">
        <v>7019</v>
      </c>
      <c r="K1127" s="795">
        <v>34</v>
      </c>
      <c r="L1127" s="813">
        <v>0.40284360189573459</v>
      </c>
    </row>
    <row r="1128" spans="1:12" s="796" customFormat="1" ht="23.25" customHeight="1" x14ac:dyDescent="0.2">
      <c r="A1128" s="797">
        <v>222</v>
      </c>
      <c r="B1128" s="798" t="s">
        <v>1521</v>
      </c>
      <c r="C1128" s="795">
        <v>20000</v>
      </c>
      <c r="D1128" s="795">
        <v>0</v>
      </c>
      <c r="E1128" s="795">
        <v>13211.96</v>
      </c>
      <c r="F1128" s="795">
        <v>6788.0400000000009</v>
      </c>
      <c r="G1128" s="795">
        <v>6788.04</v>
      </c>
      <c r="H1128" s="795">
        <v>6788.04</v>
      </c>
      <c r="I1128" s="795">
        <v>2005.36</v>
      </c>
      <c r="J1128" s="795">
        <v>2005.36</v>
      </c>
      <c r="K1128" s="795">
        <v>0</v>
      </c>
      <c r="L1128" s="813">
        <v>0</v>
      </c>
    </row>
    <row r="1129" spans="1:12" s="796" customFormat="1" ht="23.25" customHeight="1" x14ac:dyDescent="0.2">
      <c r="A1129" s="797">
        <v>22201</v>
      </c>
      <c r="B1129" s="798" t="s">
        <v>1522</v>
      </c>
      <c r="C1129" s="795">
        <v>20000</v>
      </c>
      <c r="D1129" s="795">
        <v>0</v>
      </c>
      <c r="E1129" s="795">
        <v>13211.96</v>
      </c>
      <c r="F1129" s="795">
        <v>6788.0400000000009</v>
      </c>
      <c r="G1129" s="795">
        <v>6788.04</v>
      </c>
      <c r="H1129" s="795">
        <v>6788.04</v>
      </c>
      <c r="I1129" s="795">
        <v>2005.36</v>
      </c>
      <c r="J1129" s="795">
        <v>2005.36</v>
      </c>
      <c r="K1129" s="795">
        <v>0</v>
      </c>
      <c r="L1129" s="813">
        <v>0</v>
      </c>
    </row>
    <row r="1130" spans="1:12" s="796" customFormat="1" ht="23.25" customHeight="1" x14ac:dyDescent="0.2">
      <c r="A1130" s="797">
        <v>223</v>
      </c>
      <c r="B1130" s="798" t="s">
        <v>1523</v>
      </c>
      <c r="C1130" s="795">
        <v>3500</v>
      </c>
      <c r="D1130" s="795">
        <v>0</v>
      </c>
      <c r="E1130" s="795">
        <v>3276.86</v>
      </c>
      <c r="F1130" s="795">
        <v>223.13999999999987</v>
      </c>
      <c r="G1130" s="795">
        <v>223.14</v>
      </c>
      <c r="H1130" s="795">
        <v>223.14</v>
      </c>
      <c r="I1130" s="795">
        <v>223.14</v>
      </c>
      <c r="J1130" s="795">
        <v>223.14</v>
      </c>
      <c r="K1130" s="795">
        <v>0</v>
      </c>
      <c r="L1130" s="813">
        <v>0</v>
      </c>
    </row>
    <row r="1131" spans="1:12" s="796" customFormat="1" ht="23.25" customHeight="1" x14ac:dyDescent="0.2">
      <c r="A1131" s="797">
        <v>22301</v>
      </c>
      <c r="B1131" s="798" t="s">
        <v>1524</v>
      </c>
      <c r="C1131" s="795">
        <v>3500</v>
      </c>
      <c r="D1131" s="795">
        <v>0</v>
      </c>
      <c r="E1131" s="795">
        <v>3276.86</v>
      </c>
      <c r="F1131" s="795">
        <v>223.13999999999987</v>
      </c>
      <c r="G1131" s="795">
        <v>223.14</v>
      </c>
      <c r="H1131" s="795">
        <v>223.14</v>
      </c>
      <c r="I1131" s="795">
        <v>223.14</v>
      </c>
      <c r="J1131" s="795">
        <v>223.14</v>
      </c>
      <c r="K1131" s="795">
        <v>0</v>
      </c>
      <c r="L1131" s="813">
        <v>0</v>
      </c>
    </row>
    <row r="1132" spans="1:12" s="796" customFormat="1" ht="23.25" customHeight="1" x14ac:dyDescent="0.2">
      <c r="A1132" s="797">
        <v>2400</v>
      </c>
      <c r="B1132" s="798" t="s">
        <v>1528</v>
      </c>
      <c r="C1132" s="795">
        <v>2400</v>
      </c>
      <c r="D1132" s="795">
        <v>116795.75</v>
      </c>
      <c r="E1132" s="795">
        <v>0</v>
      </c>
      <c r="F1132" s="795">
        <v>119195.75</v>
      </c>
      <c r="G1132" s="795">
        <v>119195.75</v>
      </c>
      <c r="H1132" s="795">
        <v>119195.75</v>
      </c>
      <c r="I1132" s="795">
        <v>111361.58</v>
      </c>
      <c r="J1132" s="795">
        <v>111361.58</v>
      </c>
      <c r="K1132" s="795">
        <v>0</v>
      </c>
      <c r="L1132" s="813">
        <v>0</v>
      </c>
    </row>
    <row r="1133" spans="1:12" s="796" customFormat="1" ht="23.25" customHeight="1" x14ac:dyDescent="0.2">
      <c r="A1133" s="797">
        <v>242</v>
      </c>
      <c r="B1133" s="798" t="s">
        <v>290</v>
      </c>
      <c r="C1133" s="795">
        <v>0</v>
      </c>
      <c r="D1133" s="795">
        <v>2221.14</v>
      </c>
      <c r="E1133" s="795">
        <v>0</v>
      </c>
      <c r="F1133" s="795">
        <v>2221.14</v>
      </c>
      <c r="G1133" s="795">
        <v>2221.14</v>
      </c>
      <c r="H1133" s="795">
        <v>2221.14</v>
      </c>
      <c r="I1133" s="795">
        <v>2221.14</v>
      </c>
      <c r="J1133" s="795">
        <v>2221.14</v>
      </c>
      <c r="K1133" s="795">
        <v>0</v>
      </c>
      <c r="L1133" s="813">
        <v>0</v>
      </c>
    </row>
    <row r="1134" spans="1:12" s="796" customFormat="1" ht="23.25" customHeight="1" x14ac:dyDescent="0.2">
      <c r="A1134" s="797">
        <v>24201</v>
      </c>
      <c r="B1134" s="798" t="s">
        <v>1529</v>
      </c>
      <c r="C1134" s="795">
        <v>0</v>
      </c>
      <c r="D1134" s="795">
        <v>2221.14</v>
      </c>
      <c r="E1134" s="795">
        <v>0</v>
      </c>
      <c r="F1134" s="795">
        <v>2221.14</v>
      </c>
      <c r="G1134" s="795">
        <v>2221.14</v>
      </c>
      <c r="H1134" s="795">
        <v>2221.14</v>
      </c>
      <c r="I1134" s="795">
        <v>2221.14</v>
      </c>
      <c r="J1134" s="795">
        <v>2221.14</v>
      </c>
      <c r="K1134" s="795">
        <v>0</v>
      </c>
      <c r="L1134" s="813">
        <v>0</v>
      </c>
    </row>
    <row r="1135" spans="1:12" s="796" customFormat="1" ht="23.25" customHeight="1" x14ac:dyDescent="0.2">
      <c r="A1135" s="797">
        <v>246</v>
      </c>
      <c r="B1135" s="798" t="s">
        <v>292</v>
      </c>
      <c r="C1135" s="795">
        <v>1200</v>
      </c>
      <c r="D1135" s="795">
        <v>8899.3799999999992</v>
      </c>
      <c r="E1135" s="795">
        <v>0</v>
      </c>
      <c r="F1135" s="795">
        <v>10099.379999999999</v>
      </c>
      <c r="G1135" s="795">
        <v>10099.379999999999</v>
      </c>
      <c r="H1135" s="795">
        <v>10099.379999999999</v>
      </c>
      <c r="I1135" s="795">
        <v>6625.18</v>
      </c>
      <c r="J1135" s="795">
        <v>6625.18</v>
      </c>
      <c r="K1135" s="795">
        <v>0</v>
      </c>
      <c r="L1135" s="813">
        <v>0</v>
      </c>
    </row>
    <row r="1136" spans="1:12" s="796" customFormat="1" ht="23.25" customHeight="1" x14ac:dyDescent="0.2">
      <c r="A1136" s="797">
        <v>24601</v>
      </c>
      <c r="B1136" s="798" t="s">
        <v>1532</v>
      </c>
      <c r="C1136" s="795">
        <v>1200</v>
      </c>
      <c r="D1136" s="795">
        <v>8899.3799999999992</v>
      </c>
      <c r="E1136" s="795">
        <v>0</v>
      </c>
      <c r="F1136" s="795">
        <v>10099.379999999999</v>
      </c>
      <c r="G1136" s="795">
        <v>10099.379999999999</v>
      </c>
      <c r="H1136" s="795">
        <v>10099.379999999999</v>
      </c>
      <c r="I1136" s="795">
        <v>6625.18</v>
      </c>
      <c r="J1136" s="795">
        <v>6625.18</v>
      </c>
      <c r="K1136" s="795">
        <v>0</v>
      </c>
      <c r="L1136" s="813">
        <v>0</v>
      </c>
    </row>
    <row r="1137" spans="1:12" s="796" customFormat="1" ht="23.25" customHeight="1" x14ac:dyDescent="0.2">
      <c r="A1137" s="797">
        <v>248</v>
      </c>
      <c r="B1137" s="798" t="s">
        <v>293</v>
      </c>
      <c r="C1137" s="795">
        <v>0</v>
      </c>
      <c r="D1137" s="795">
        <v>53.44</v>
      </c>
      <c r="E1137" s="795">
        <v>0</v>
      </c>
      <c r="F1137" s="795">
        <v>53.44</v>
      </c>
      <c r="G1137" s="795">
        <v>53.44</v>
      </c>
      <c r="H1137" s="795">
        <v>53.44</v>
      </c>
      <c r="I1137" s="795">
        <v>53.44</v>
      </c>
      <c r="J1137" s="795">
        <v>53.44</v>
      </c>
      <c r="K1137" s="795">
        <v>0</v>
      </c>
      <c r="L1137" s="813">
        <v>0</v>
      </c>
    </row>
    <row r="1138" spans="1:12" s="796" customFormat="1" ht="23.25" customHeight="1" x14ac:dyDescent="0.2">
      <c r="A1138" s="797">
        <v>24801</v>
      </c>
      <c r="B1138" s="798" t="s">
        <v>117</v>
      </c>
      <c r="C1138" s="795">
        <v>0</v>
      </c>
      <c r="D1138" s="795">
        <v>53.44</v>
      </c>
      <c r="E1138" s="795">
        <v>0</v>
      </c>
      <c r="F1138" s="795">
        <v>53.44</v>
      </c>
      <c r="G1138" s="795">
        <v>53.44</v>
      </c>
      <c r="H1138" s="795">
        <v>53.44</v>
      </c>
      <c r="I1138" s="795">
        <v>53.44</v>
      </c>
      <c r="J1138" s="795">
        <v>53.44</v>
      </c>
      <c r="K1138" s="795">
        <v>0</v>
      </c>
      <c r="L1138" s="813">
        <v>0</v>
      </c>
    </row>
    <row r="1139" spans="1:12" s="796" customFormat="1" ht="23.25" customHeight="1" x14ac:dyDescent="0.2">
      <c r="A1139" s="797">
        <v>249</v>
      </c>
      <c r="B1139" s="798" t="s">
        <v>1535</v>
      </c>
      <c r="C1139" s="795">
        <v>1200</v>
      </c>
      <c r="D1139" s="795">
        <v>105621.79000000001</v>
      </c>
      <c r="E1139" s="795">
        <v>0</v>
      </c>
      <c r="F1139" s="795">
        <v>106821.79000000001</v>
      </c>
      <c r="G1139" s="795">
        <v>106821.79</v>
      </c>
      <c r="H1139" s="795">
        <v>106821.79</v>
      </c>
      <c r="I1139" s="795">
        <v>102461.82</v>
      </c>
      <c r="J1139" s="795">
        <v>102461.82</v>
      </c>
      <c r="K1139" s="795">
        <v>0</v>
      </c>
      <c r="L1139" s="813">
        <v>0</v>
      </c>
    </row>
    <row r="1140" spans="1:12" s="796" customFormat="1" ht="23.25" customHeight="1" x14ac:dyDescent="0.2">
      <c r="A1140" s="797">
        <v>24901</v>
      </c>
      <c r="B1140" s="798" t="s">
        <v>1536</v>
      </c>
      <c r="C1140" s="795">
        <v>1200</v>
      </c>
      <c r="D1140" s="795">
        <v>65021.79</v>
      </c>
      <c r="E1140" s="795">
        <v>0</v>
      </c>
      <c r="F1140" s="795">
        <v>66221.790000000008</v>
      </c>
      <c r="G1140" s="795">
        <v>66221.789999999994</v>
      </c>
      <c r="H1140" s="795">
        <v>66221.789999999994</v>
      </c>
      <c r="I1140" s="795">
        <v>61861.82</v>
      </c>
      <c r="J1140" s="795">
        <v>61861.82</v>
      </c>
      <c r="K1140" s="795">
        <v>0</v>
      </c>
      <c r="L1140" s="813">
        <v>0</v>
      </c>
    </row>
    <row r="1141" spans="1:12" s="796" customFormat="1" ht="23.25" customHeight="1" x14ac:dyDescent="0.2">
      <c r="A1141" s="797">
        <v>24902</v>
      </c>
      <c r="B1141" s="798" t="s">
        <v>1034</v>
      </c>
      <c r="C1141" s="795">
        <v>0</v>
      </c>
      <c r="D1141" s="795">
        <v>40600</v>
      </c>
      <c r="E1141" s="795">
        <v>0</v>
      </c>
      <c r="F1141" s="795">
        <v>40600</v>
      </c>
      <c r="G1141" s="795">
        <v>40600</v>
      </c>
      <c r="H1141" s="795">
        <v>40600</v>
      </c>
      <c r="I1141" s="795">
        <v>40600</v>
      </c>
      <c r="J1141" s="795">
        <v>40600</v>
      </c>
      <c r="K1141" s="795">
        <v>0</v>
      </c>
      <c r="L1141" s="813">
        <v>0</v>
      </c>
    </row>
    <row r="1142" spans="1:12" s="796" customFormat="1" ht="23.25" customHeight="1" x14ac:dyDescent="0.2">
      <c r="A1142" s="797">
        <v>2500</v>
      </c>
      <c r="B1142" s="798" t="s">
        <v>1537</v>
      </c>
      <c r="C1142" s="795">
        <v>45000</v>
      </c>
      <c r="D1142" s="795">
        <v>22906.080000000002</v>
      </c>
      <c r="E1142" s="795">
        <v>0</v>
      </c>
      <c r="F1142" s="795">
        <v>67906.080000000002</v>
      </c>
      <c r="G1142" s="795">
        <v>67906.080000000002</v>
      </c>
      <c r="H1142" s="795">
        <v>67906.080000000002</v>
      </c>
      <c r="I1142" s="795">
        <v>67906.080000000002</v>
      </c>
      <c r="J1142" s="795">
        <v>67906.080000000002</v>
      </c>
      <c r="K1142" s="795">
        <v>0</v>
      </c>
      <c r="L1142" s="813">
        <v>0</v>
      </c>
    </row>
    <row r="1143" spans="1:12" s="796" customFormat="1" ht="23.25" customHeight="1" x14ac:dyDescent="0.2">
      <c r="A1143" s="797">
        <v>253</v>
      </c>
      <c r="B1143" s="798" t="s">
        <v>294</v>
      </c>
      <c r="C1143" s="795">
        <v>45000</v>
      </c>
      <c r="D1143" s="795">
        <v>22906.080000000002</v>
      </c>
      <c r="E1143" s="795">
        <v>0</v>
      </c>
      <c r="F1143" s="795">
        <v>67906.080000000002</v>
      </c>
      <c r="G1143" s="795">
        <v>67906.080000000002</v>
      </c>
      <c r="H1143" s="795">
        <v>67906.080000000002</v>
      </c>
      <c r="I1143" s="795">
        <v>67906.080000000002</v>
      </c>
      <c r="J1143" s="795">
        <v>67906.080000000002</v>
      </c>
      <c r="K1143" s="795">
        <v>0</v>
      </c>
      <c r="L1143" s="813">
        <v>0</v>
      </c>
    </row>
    <row r="1144" spans="1:12" s="796" customFormat="1" ht="23.25" customHeight="1" x14ac:dyDescent="0.2">
      <c r="A1144" s="797">
        <v>25301</v>
      </c>
      <c r="B1144" s="798" t="s">
        <v>1538</v>
      </c>
      <c r="C1144" s="795">
        <v>45000</v>
      </c>
      <c r="D1144" s="795">
        <v>22906.080000000002</v>
      </c>
      <c r="E1144" s="795">
        <v>0</v>
      </c>
      <c r="F1144" s="795">
        <v>67906.080000000002</v>
      </c>
      <c r="G1144" s="795">
        <v>67906.080000000002</v>
      </c>
      <c r="H1144" s="795">
        <v>67906.080000000002</v>
      </c>
      <c r="I1144" s="795">
        <v>67906.080000000002</v>
      </c>
      <c r="J1144" s="795">
        <v>67906.080000000002</v>
      </c>
      <c r="K1144" s="795">
        <v>0</v>
      </c>
      <c r="L1144" s="813">
        <v>0</v>
      </c>
    </row>
    <row r="1145" spans="1:12" s="796" customFormat="1" ht="23.25" customHeight="1" x14ac:dyDescent="0.2">
      <c r="A1145" s="797">
        <v>2600</v>
      </c>
      <c r="B1145" s="798" t="s">
        <v>1539</v>
      </c>
      <c r="C1145" s="795">
        <v>97200</v>
      </c>
      <c r="D1145" s="795">
        <v>6898.42</v>
      </c>
      <c r="E1145" s="795">
        <v>496.2</v>
      </c>
      <c r="F1145" s="795">
        <v>103602.22</v>
      </c>
      <c r="G1145" s="795">
        <v>103602.22</v>
      </c>
      <c r="H1145" s="795">
        <v>103602.22</v>
      </c>
      <c r="I1145" s="795">
        <v>92873.600000000006</v>
      </c>
      <c r="J1145" s="795">
        <v>92873.600000000006</v>
      </c>
      <c r="K1145" s="795">
        <v>0</v>
      </c>
      <c r="L1145" s="813">
        <v>0</v>
      </c>
    </row>
    <row r="1146" spans="1:12" s="796" customFormat="1" ht="23.25" customHeight="1" x14ac:dyDescent="0.2">
      <c r="A1146" s="797">
        <v>261</v>
      </c>
      <c r="B1146" s="798" t="s">
        <v>1539</v>
      </c>
      <c r="C1146" s="795">
        <v>97200</v>
      </c>
      <c r="D1146" s="795">
        <v>6898.42</v>
      </c>
      <c r="E1146" s="795">
        <v>496.2</v>
      </c>
      <c r="F1146" s="795">
        <v>103602.22</v>
      </c>
      <c r="G1146" s="795">
        <v>103602.22</v>
      </c>
      <c r="H1146" s="795">
        <v>103602.22</v>
      </c>
      <c r="I1146" s="795">
        <v>92873.600000000006</v>
      </c>
      <c r="J1146" s="795">
        <v>92873.600000000006</v>
      </c>
      <c r="K1146" s="795">
        <v>0</v>
      </c>
      <c r="L1146" s="813">
        <v>0</v>
      </c>
    </row>
    <row r="1147" spans="1:12" s="796" customFormat="1" ht="23.25" customHeight="1" x14ac:dyDescent="0.2">
      <c r="A1147" s="797">
        <v>26101</v>
      </c>
      <c r="B1147" s="798" t="s">
        <v>118</v>
      </c>
      <c r="C1147" s="795">
        <v>96000</v>
      </c>
      <c r="D1147" s="795">
        <v>6898.42</v>
      </c>
      <c r="E1147" s="795">
        <v>0</v>
      </c>
      <c r="F1147" s="795">
        <v>102898.42</v>
      </c>
      <c r="G1147" s="795">
        <v>102898.42</v>
      </c>
      <c r="H1147" s="795">
        <v>102898.42</v>
      </c>
      <c r="I1147" s="795">
        <v>92169.8</v>
      </c>
      <c r="J1147" s="795">
        <v>92169.8</v>
      </c>
      <c r="K1147" s="795">
        <v>0</v>
      </c>
      <c r="L1147" s="813">
        <v>0</v>
      </c>
    </row>
    <row r="1148" spans="1:12" s="796" customFormat="1" ht="23.25" customHeight="1" x14ac:dyDescent="0.2">
      <c r="A1148" s="797">
        <v>26102</v>
      </c>
      <c r="B1148" s="798" t="s">
        <v>119</v>
      </c>
      <c r="C1148" s="795">
        <v>1200</v>
      </c>
      <c r="D1148" s="795">
        <v>0</v>
      </c>
      <c r="E1148" s="795">
        <v>496.2</v>
      </c>
      <c r="F1148" s="795">
        <v>703.8</v>
      </c>
      <c r="G1148" s="795">
        <v>703.8</v>
      </c>
      <c r="H1148" s="795">
        <v>703.8</v>
      </c>
      <c r="I1148" s="795">
        <v>703.8</v>
      </c>
      <c r="J1148" s="795">
        <v>703.8</v>
      </c>
      <c r="K1148" s="795">
        <v>0</v>
      </c>
      <c r="L1148" s="813">
        <v>0</v>
      </c>
    </row>
    <row r="1149" spans="1:12" s="796" customFormat="1" ht="23.25" customHeight="1" x14ac:dyDescent="0.2">
      <c r="A1149" s="797">
        <v>2700</v>
      </c>
      <c r="B1149" s="798" t="s">
        <v>1540</v>
      </c>
      <c r="C1149" s="795">
        <v>15565.28</v>
      </c>
      <c r="D1149" s="795">
        <v>0</v>
      </c>
      <c r="E1149" s="795">
        <v>4649.68</v>
      </c>
      <c r="F1149" s="795">
        <v>10915.6</v>
      </c>
      <c r="G1149" s="795">
        <v>10915.6</v>
      </c>
      <c r="H1149" s="795">
        <v>10915.6</v>
      </c>
      <c r="I1149" s="795">
        <v>350.32</v>
      </c>
      <c r="J1149" s="795">
        <v>350.32</v>
      </c>
      <c r="K1149" s="795">
        <v>0</v>
      </c>
      <c r="L1149" s="813">
        <v>0</v>
      </c>
    </row>
    <row r="1150" spans="1:12" s="796" customFormat="1" ht="23.25" customHeight="1" x14ac:dyDescent="0.2">
      <c r="A1150" s="797">
        <v>271</v>
      </c>
      <c r="B1150" s="798" t="s">
        <v>250</v>
      </c>
      <c r="C1150" s="795">
        <v>10565.28</v>
      </c>
      <c r="D1150" s="795">
        <v>0</v>
      </c>
      <c r="E1150" s="795">
        <v>0</v>
      </c>
      <c r="F1150" s="795">
        <v>10565.28</v>
      </c>
      <c r="G1150" s="795">
        <v>10565.28</v>
      </c>
      <c r="H1150" s="795">
        <v>10565.28</v>
      </c>
      <c r="I1150" s="795">
        <v>0</v>
      </c>
      <c r="J1150" s="795">
        <v>0</v>
      </c>
      <c r="K1150" s="795">
        <v>0</v>
      </c>
      <c r="L1150" s="813">
        <v>0</v>
      </c>
    </row>
    <row r="1151" spans="1:12" s="796" customFormat="1" ht="23.25" customHeight="1" x14ac:dyDescent="0.2">
      <c r="A1151" s="797">
        <v>27101</v>
      </c>
      <c r="B1151" s="798" t="s">
        <v>120</v>
      </c>
      <c r="C1151" s="795">
        <v>10565.28</v>
      </c>
      <c r="D1151" s="795">
        <v>0</v>
      </c>
      <c r="E1151" s="795">
        <v>0</v>
      </c>
      <c r="F1151" s="795">
        <v>10565.28</v>
      </c>
      <c r="G1151" s="795">
        <v>10565.28</v>
      </c>
      <c r="H1151" s="795">
        <v>10565.28</v>
      </c>
      <c r="I1151" s="795">
        <v>0</v>
      </c>
      <c r="J1151" s="795">
        <v>0</v>
      </c>
      <c r="K1151" s="795">
        <v>0</v>
      </c>
      <c r="L1151" s="813">
        <v>0</v>
      </c>
    </row>
    <row r="1152" spans="1:12" s="796" customFormat="1" ht="23.25" customHeight="1" x14ac:dyDescent="0.2">
      <c r="A1152" s="797">
        <v>272</v>
      </c>
      <c r="B1152" s="798" t="s">
        <v>1541</v>
      </c>
      <c r="C1152" s="795">
        <v>5000</v>
      </c>
      <c r="D1152" s="795">
        <v>0</v>
      </c>
      <c r="E1152" s="795">
        <v>4649.68</v>
      </c>
      <c r="F1152" s="795">
        <v>350.31999999999971</v>
      </c>
      <c r="G1152" s="795">
        <v>350.32</v>
      </c>
      <c r="H1152" s="795">
        <v>350.32</v>
      </c>
      <c r="I1152" s="795">
        <v>350.32</v>
      </c>
      <c r="J1152" s="795">
        <v>350.32</v>
      </c>
      <c r="K1152" s="795">
        <v>0</v>
      </c>
      <c r="L1152" s="813">
        <v>0</v>
      </c>
    </row>
    <row r="1153" spans="1:12" s="796" customFormat="1" ht="23.25" customHeight="1" x14ac:dyDescent="0.2">
      <c r="A1153" s="797">
        <v>27201</v>
      </c>
      <c r="B1153" s="798" t="s">
        <v>1542</v>
      </c>
      <c r="C1153" s="795">
        <v>5000</v>
      </c>
      <c r="D1153" s="795">
        <v>0</v>
      </c>
      <c r="E1153" s="795">
        <v>4649.68</v>
      </c>
      <c r="F1153" s="795">
        <v>350.31999999999971</v>
      </c>
      <c r="G1153" s="795">
        <v>350.32</v>
      </c>
      <c r="H1153" s="795">
        <v>350.32</v>
      </c>
      <c r="I1153" s="795">
        <v>350.32</v>
      </c>
      <c r="J1153" s="795">
        <v>350.32</v>
      </c>
      <c r="K1153" s="795">
        <v>0</v>
      </c>
      <c r="L1153" s="813">
        <v>0</v>
      </c>
    </row>
    <row r="1154" spans="1:12" s="796" customFormat="1" ht="23.25" customHeight="1" x14ac:dyDescent="0.2">
      <c r="A1154" s="797">
        <v>2900</v>
      </c>
      <c r="B1154" s="798" t="s">
        <v>1548</v>
      </c>
      <c r="C1154" s="795">
        <v>16000</v>
      </c>
      <c r="D1154" s="795">
        <v>12754.66</v>
      </c>
      <c r="E1154" s="795">
        <v>5279.71</v>
      </c>
      <c r="F1154" s="795">
        <v>23474.949999999997</v>
      </c>
      <c r="G1154" s="795">
        <v>23474.949999999997</v>
      </c>
      <c r="H1154" s="795">
        <v>23474.949999999997</v>
      </c>
      <c r="I1154" s="795">
        <v>12134.95</v>
      </c>
      <c r="J1154" s="795">
        <v>12134.95</v>
      </c>
      <c r="K1154" s="795">
        <v>0</v>
      </c>
      <c r="L1154" s="813">
        <v>0</v>
      </c>
    </row>
    <row r="1155" spans="1:12" s="796" customFormat="1" ht="23.25" customHeight="1" x14ac:dyDescent="0.2">
      <c r="A1155" s="797">
        <v>291</v>
      </c>
      <c r="B1155" s="798" t="s">
        <v>169</v>
      </c>
      <c r="C1155" s="795">
        <v>0</v>
      </c>
      <c r="D1155" s="795">
        <v>1969.2</v>
      </c>
      <c r="E1155" s="795">
        <v>0</v>
      </c>
      <c r="F1155" s="795">
        <v>1969.2</v>
      </c>
      <c r="G1155" s="795">
        <v>1969.2</v>
      </c>
      <c r="H1155" s="795">
        <v>1969.2</v>
      </c>
      <c r="I1155" s="795">
        <v>1969.2</v>
      </c>
      <c r="J1155" s="795">
        <v>1969.2</v>
      </c>
      <c r="K1155" s="795">
        <v>0</v>
      </c>
      <c r="L1155" s="813">
        <v>0</v>
      </c>
    </row>
    <row r="1156" spans="1:12" s="796" customFormat="1" ht="23.25" customHeight="1" x14ac:dyDescent="0.2">
      <c r="A1156" s="797">
        <v>29101</v>
      </c>
      <c r="B1156" s="798" t="s">
        <v>121</v>
      </c>
      <c r="C1156" s="795">
        <v>0</v>
      </c>
      <c r="D1156" s="795">
        <v>1969.2</v>
      </c>
      <c r="E1156" s="795">
        <v>0</v>
      </c>
      <c r="F1156" s="795">
        <v>1969.2</v>
      </c>
      <c r="G1156" s="795">
        <v>1969.2</v>
      </c>
      <c r="H1156" s="795">
        <v>1969.2</v>
      </c>
      <c r="I1156" s="795">
        <v>1969.2</v>
      </c>
      <c r="J1156" s="795">
        <v>1969.2</v>
      </c>
      <c r="K1156" s="795">
        <v>0</v>
      </c>
      <c r="L1156" s="813">
        <v>0</v>
      </c>
    </row>
    <row r="1157" spans="1:12" s="796" customFormat="1" ht="23.25" customHeight="1" x14ac:dyDescent="0.2">
      <c r="A1157" s="797">
        <v>292</v>
      </c>
      <c r="B1157" s="798" t="s">
        <v>1549</v>
      </c>
      <c r="C1157" s="795">
        <v>10000</v>
      </c>
      <c r="D1157" s="795">
        <v>0</v>
      </c>
      <c r="E1157" s="795">
        <v>5279.71</v>
      </c>
      <c r="F1157" s="795">
        <v>4720.29</v>
      </c>
      <c r="G1157" s="795">
        <v>4720.29</v>
      </c>
      <c r="H1157" s="795">
        <v>4720.29</v>
      </c>
      <c r="I1157" s="795">
        <v>4720.29</v>
      </c>
      <c r="J1157" s="795">
        <v>4720.29</v>
      </c>
      <c r="K1157" s="795">
        <v>0</v>
      </c>
      <c r="L1157" s="813">
        <v>0</v>
      </c>
    </row>
    <row r="1158" spans="1:12" s="796" customFormat="1" ht="23.25" customHeight="1" x14ac:dyDescent="0.2">
      <c r="A1158" s="797">
        <v>29201</v>
      </c>
      <c r="B1158" s="798" t="s">
        <v>1550</v>
      </c>
      <c r="C1158" s="795">
        <v>10000</v>
      </c>
      <c r="D1158" s="795">
        <v>0</v>
      </c>
      <c r="E1158" s="795">
        <v>5279.71</v>
      </c>
      <c r="F1158" s="795">
        <v>4720.29</v>
      </c>
      <c r="G1158" s="795">
        <v>4720.29</v>
      </c>
      <c r="H1158" s="795">
        <v>4720.29</v>
      </c>
      <c r="I1158" s="795">
        <v>4720.29</v>
      </c>
      <c r="J1158" s="795">
        <v>4720.29</v>
      </c>
      <c r="K1158" s="795">
        <v>0</v>
      </c>
      <c r="L1158" s="813">
        <v>0</v>
      </c>
    </row>
    <row r="1159" spans="1:12" s="796" customFormat="1" ht="23.25" customHeight="1" x14ac:dyDescent="0.2">
      <c r="A1159" s="797">
        <v>296</v>
      </c>
      <c r="B1159" s="798" t="s">
        <v>1553</v>
      </c>
      <c r="C1159" s="795">
        <v>6000</v>
      </c>
      <c r="D1159" s="795">
        <v>10785.46</v>
      </c>
      <c r="E1159" s="795">
        <v>0</v>
      </c>
      <c r="F1159" s="795">
        <v>16785.46</v>
      </c>
      <c r="G1159" s="795">
        <v>16785.46</v>
      </c>
      <c r="H1159" s="795">
        <v>16785.46</v>
      </c>
      <c r="I1159" s="795">
        <v>5445.46</v>
      </c>
      <c r="J1159" s="795">
        <v>5445.46</v>
      </c>
      <c r="K1159" s="795">
        <v>0</v>
      </c>
      <c r="L1159" s="813">
        <v>0</v>
      </c>
    </row>
    <row r="1160" spans="1:12" s="796" customFormat="1" ht="23.25" customHeight="1" x14ac:dyDescent="0.2">
      <c r="A1160" s="797">
        <v>29601</v>
      </c>
      <c r="B1160" s="798" t="s">
        <v>1550</v>
      </c>
      <c r="C1160" s="795">
        <v>6000</v>
      </c>
      <c r="D1160" s="795">
        <v>10785.46</v>
      </c>
      <c r="E1160" s="795">
        <v>0</v>
      </c>
      <c r="F1160" s="795">
        <v>16785.46</v>
      </c>
      <c r="G1160" s="795">
        <v>16785.46</v>
      </c>
      <c r="H1160" s="795">
        <v>16785.46</v>
      </c>
      <c r="I1160" s="795">
        <v>5445.46</v>
      </c>
      <c r="J1160" s="795">
        <v>5445.46</v>
      </c>
      <c r="K1160" s="795">
        <v>0</v>
      </c>
      <c r="L1160" s="813">
        <v>0</v>
      </c>
    </row>
    <row r="1161" spans="1:12" s="789" customFormat="1" ht="23.25" customHeight="1" x14ac:dyDescent="0.2">
      <c r="A1161" s="790">
        <v>3000</v>
      </c>
      <c r="B1161" s="791" t="s">
        <v>163</v>
      </c>
      <c r="C1161" s="792">
        <v>1557988.4</v>
      </c>
      <c r="D1161" s="792">
        <v>277992.5</v>
      </c>
      <c r="E1161" s="792">
        <v>493102.12</v>
      </c>
      <c r="F1161" s="792">
        <v>1342878.78</v>
      </c>
      <c r="G1161" s="792">
        <v>1347119.78</v>
      </c>
      <c r="H1161" s="792">
        <v>1347119.78</v>
      </c>
      <c r="I1161" s="792">
        <v>851873.35</v>
      </c>
      <c r="J1161" s="792">
        <v>851873.35</v>
      </c>
      <c r="K1161" s="792">
        <v>-4241</v>
      </c>
      <c r="L1161" s="812">
        <v>-0.31581406029813053</v>
      </c>
    </row>
    <row r="1162" spans="1:12" s="796" customFormat="1" ht="23.25" customHeight="1" x14ac:dyDescent="0.2">
      <c r="A1162" s="797">
        <v>3100</v>
      </c>
      <c r="B1162" s="798" t="s">
        <v>1556</v>
      </c>
      <c r="C1162" s="795">
        <v>582000</v>
      </c>
      <c r="D1162" s="795">
        <v>0</v>
      </c>
      <c r="E1162" s="795">
        <v>89092.42</v>
      </c>
      <c r="F1162" s="795">
        <v>492907.57999999996</v>
      </c>
      <c r="G1162" s="795">
        <v>497148.57999999996</v>
      </c>
      <c r="H1162" s="795">
        <v>497148.57999999996</v>
      </c>
      <c r="I1162" s="795">
        <v>456715.82999999996</v>
      </c>
      <c r="J1162" s="795">
        <v>456715.82999999996</v>
      </c>
      <c r="K1162" s="795">
        <v>-4241</v>
      </c>
      <c r="L1162" s="813">
        <v>-0.86040470304798322</v>
      </c>
    </row>
    <row r="1163" spans="1:12" s="796" customFormat="1" ht="23.25" customHeight="1" x14ac:dyDescent="0.2">
      <c r="A1163" s="797">
        <v>311</v>
      </c>
      <c r="B1163" s="798" t="s">
        <v>170</v>
      </c>
      <c r="C1163" s="795">
        <v>550000</v>
      </c>
      <c r="D1163" s="795">
        <v>0</v>
      </c>
      <c r="E1163" s="795">
        <v>79168.52</v>
      </c>
      <c r="F1163" s="795">
        <v>470831.48</v>
      </c>
      <c r="G1163" s="795">
        <v>475072.48</v>
      </c>
      <c r="H1163" s="795">
        <v>475072.48</v>
      </c>
      <c r="I1163" s="795">
        <v>442466.48</v>
      </c>
      <c r="J1163" s="795">
        <v>442466.48</v>
      </c>
      <c r="K1163" s="795">
        <v>-4241</v>
      </c>
      <c r="L1163" s="813">
        <v>-0.90074690842676874</v>
      </c>
    </row>
    <row r="1164" spans="1:12" s="796" customFormat="1" ht="23.25" customHeight="1" x14ac:dyDescent="0.2">
      <c r="A1164" s="797">
        <v>31101</v>
      </c>
      <c r="B1164" s="798" t="s">
        <v>1557</v>
      </c>
      <c r="C1164" s="795">
        <v>550000</v>
      </c>
      <c r="D1164" s="795">
        <v>0</v>
      </c>
      <c r="E1164" s="795">
        <v>79168.52</v>
      </c>
      <c r="F1164" s="795">
        <v>470831.48</v>
      </c>
      <c r="G1164" s="795">
        <v>475072.48</v>
      </c>
      <c r="H1164" s="795">
        <v>475072.48</v>
      </c>
      <c r="I1164" s="795">
        <v>442466.48</v>
      </c>
      <c r="J1164" s="795">
        <v>442466.48</v>
      </c>
      <c r="K1164" s="795">
        <v>-4241</v>
      </c>
      <c r="L1164" s="813">
        <v>-0.90074690842676874</v>
      </c>
    </row>
    <row r="1165" spans="1:12" s="796" customFormat="1" ht="23.25" customHeight="1" x14ac:dyDescent="0.2">
      <c r="A1165" s="797">
        <v>314</v>
      </c>
      <c r="B1165" s="798" t="s">
        <v>171</v>
      </c>
      <c r="C1165" s="795">
        <v>30000</v>
      </c>
      <c r="D1165" s="795">
        <v>0</v>
      </c>
      <c r="E1165" s="795">
        <v>7923.9</v>
      </c>
      <c r="F1165" s="795">
        <v>22076.1</v>
      </c>
      <c r="G1165" s="795">
        <v>22076.1</v>
      </c>
      <c r="H1165" s="795">
        <v>22076.1</v>
      </c>
      <c r="I1165" s="795">
        <v>14249.35</v>
      </c>
      <c r="J1165" s="795">
        <v>14249.35</v>
      </c>
      <c r="K1165" s="795">
        <v>0</v>
      </c>
      <c r="L1165" s="813">
        <v>0</v>
      </c>
    </row>
    <row r="1166" spans="1:12" s="796" customFormat="1" ht="23.25" customHeight="1" x14ac:dyDescent="0.2">
      <c r="A1166" s="797">
        <v>31401</v>
      </c>
      <c r="B1166" s="798" t="s">
        <v>1558</v>
      </c>
      <c r="C1166" s="795">
        <v>30000</v>
      </c>
      <c r="D1166" s="795">
        <v>0</v>
      </c>
      <c r="E1166" s="795">
        <v>7923.9</v>
      </c>
      <c r="F1166" s="795">
        <v>22076.1</v>
      </c>
      <c r="G1166" s="795">
        <v>22076.1</v>
      </c>
      <c r="H1166" s="795">
        <v>22076.1</v>
      </c>
      <c r="I1166" s="795">
        <v>14249.35</v>
      </c>
      <c r="J1166" s="795">
        <v>14249.35</v>
      </c>
      <c r="K1166" s="795">
        <v>0</v>
      </c>
      <c r="L1166" s="813">
        <v>0</v>
      </c>
    </row>
    <row r="1167" spans="1:12" s="796" customFormat="1" ht="23.25" customHeight="1" x14ac:dyDescent="0.2">
      <c r="A1167" s="797">
        <v>315</v>
      </c>
      <c r="B1167" s="798" t="s">
        <v>172</v>
      </c>
      <c r="C1167" s="795">
        <v>2000</v>
      </c>
      <c r="D1167" s="795">
        <v>0</v>
      </c>
      <c r="E1167" s="795">
        <v>2000</v>
      </c>
      <c r="F1167" s="795">
        <v>0</v>
      </c>
      <c r="G1167" s="795">
        <v>0</v>
      </c>
      <c r="H1167" s="795">
        <v>0</v>
      </c>
      <c r="I1167" s="795">
        <v>0</v>
      </c>
      <c r="J1167" s="795">
        <v>0</v>
      </c>
      <c r="K1167" s="795">
        <v>0</v>
      </c>
      <c r="L1167" s="813">
        <v>0</v>
      </c>
    </row>
    <row r="1168" spans="1:12" s="796" customFormat="1" ht="23.25" customHeight="1" x14ac:dyDescent="0.2">
      <c r="A1168" s="797">
        <v>31501</v>
      </c>
      <c r="B1168" s="798" t="s">
        <v>1559</v>
      </c>
      <c r="C1168" s="795">
        <v>2000</v>
      </c>
      <c r="D1168" s="795">
        <v>0</v>
      </c>
      <c r="E1168" s="795">
        <v>2000</v>
      </c>
      <c r="F1168" s="795">
        <v>0</v>
      </c>
      <c r="G1168" s="795">
        <v>0</v>
      </c>
      <c r="H1168" s="795">
        <v>0</v>
      </c>
      <c r="I1168" s="795">
        <v>0</v>
      </c>
      <c r="J1168" s="795">
        <v>0</v>
      </c>
      <c r="K1168" s="795">
        <v>0</v>
      </c>
      <c r="L1168" s="813">
        <v>0</v>
      </c>
    </row>
    <row r="1169" spans="1:12" s="796" customFormat="1" ht="23.25" customHeight="1" x14ac:dyDescent="0.2">
      <c r="A1169" s="797">
        <v>3200</v>
      </c>
      <c r="B1169" s="798" t="s">
        <v>1562</v>
      </c>
      <c r="C1169" s="795">
        <v>727988.4</v>
      </c>
      <c r="D1169" s="795">
        <v>43236</v>
      </c>
      <c r="E1169" s="795">
        <v>259833.76</v>
      </c>
      <c r="F1169" s="795">
        <v>511390.64</v>
      </c>
      <c r="G1169" s="795">
        <v>511390.64</v>
      </c>
      <c r="H1169" s="795">
        <v>511390.64</v>
      </c>
      <c r="I1169" s="795">
        <v>67764</v>
      </c>
      <c r="J1169" s="795">
        <v>67764</v>
      </c>
      <c r="K1169" s="795">
        <v>0</v>
      </c>
      <c r="L1169" s="813">
        <v>0</v>
      </c>
    </row>
    <row r="1170" spans="1:12" s="796" customFormat="1" ht="23.25" customHeight="1" x14ac:dyDescent="0.2">
      <c r="A1170" s="797">
        <v>322</v>
      </c>
      <c r="B1170" s="798" t="s">
        <v>175</v>
      </c>
      <c r="C1170" s="795">
        <v>697196.4</v>
      </c>
      <c r="D1170" s="795">
        <v>0</v>
      </c>
      <c r="E1170" s="795">
        <v>259833.76</v>
      </c>
      <c r="F1170" s="795">
        <v>437362.64</v>
      </c>
      <c r="G1170" s="795">
        <v>437362.64</v>
      </c>
      <c r="H1170" s="795">
        <v>437362.64</v>
      </c>
      <c r="I1170" s="795">
        <v>0</v>
      </c>
      <c r="J1170" s="795">
        <v>0</v>
      </c>
      <c r="K1170" s="795">
        <v>0</v>
      </c>
      <c r="L1170" s="813">
        <v>0</v>
      </c>
    </row>
    <row r="1171" spans="1:12" s="796" customFormat="1" ht="23.25" customHeight="1" x14ac:dyDescent="0.2">
      <c r="A1171" s="797">
        <v>32201</v>
      </c>
      <c r="B1171" s="798" t="s">
        <v>124</v>
      </c>
      <c r="C1171" s="795">
        <v>697196.4</v>
      </c>
      <c r="D1171" s="795">
        <v>0</v>
      </c>
      <c r="E1171" s="795">
        <v>259833.76</v>
      </c>
      <c r="F1171" s="795">
        <v>437362.64</v>
      </c>
      <c r="G1171" s="795">
        <v>437362.64</v>
      </c>
      <c r="H1171" s="795">
        <v>437362.64</v>
      </c>
      <c r="I1171" s="795">
        <v>0</v>
      </c>
      <c r="J1171" s="795">
        <v>0</v>
      </c>
      <c r="K1171" s="795">
        <v>0</v>
      </c>
      <c r="L1171" s="813">
        <v>0</v>
      </c>
    </row>
    <row r="1172" spans="1:12" s="796" customFormat="1" ht="23.25" customHeight="1" x14ac:dyDescent="0.2">
      <c r="A1172" s="797">
        <v>323</v>
      </c>
      <c r="B1172" s="798" t="s">
        <v>1563</v>
      </c>
      <c r="C1172" s="795">
        <v>18792</v>
      </c>
      <c r="D1172" s="795">
        <v>0</v>
      </c>
      <c r="E1172" s="795">
        <v>0</v>
      </c>
      <c r="F1172" s="795">
        <v>18792</v>
      </c>
      <c r="G1172" s="795">
        <v>18792</v>
      </c>
      <c r="H1172" s="795">
        <v>18792</v>
      </c>
      <c r="I1172" s="795">
        <v>12528</v>
      </c>
      <c r="J1172" s="795">
        <v>12528</v>
      </c>
      <c r="K1172" s="795">
        <v>0</v>
      </c>
      <c r="L1172" s="813">
        <v>0</v>
      </c>
    </row>
    <row r="1173" spans="1:12" s="796" customFormat="1" ht="23.25" customHeight="1" x14ac:dyDescent="0.2">
      <c r="A1173" s="797">
        <v>32301</v>
      </c>
      <c r="B1173" s="798" t="s">
        <v>1564</v>
      </c>
      <c r="C1173" s="795">
        <v>18792</v>
      </c>
      <c r="D1173" s="795">
        <v>0</v>
      </c>
      <c r="E1173" s="795">
        <v>0</v>
      </c>
      <c r="F1173" s="795">
        <v>18792</v>
      </c>
      <c r="G1173" s="795">
        <v>18792</v>
      </c>
      <c r="H1173" s="795">
        <v>18792</v>
      </c>
      <c r="I1173" s="795">
        <v>12528</v>
      </c>
      <c r="J1173" s="795">
        <v>12528</v>
      </c>
      <c r="K1173" s="795">
        <v>0</v>
      </c>
      <c r="L1173" s="813">
        <v>0</v>
      </c>
    </row>
    <row r="1174" spans="1:12" s="796" customFormat="1" ht="23.25" customHeight="1" x14ac:dyDescent="0.2">
      <c r="A1174" s="797">
        <v>325</v>
      </c>
      <c r="B1174" s="798" t="s">
        <v>1565</v>
      </c>
      <c r="C1174" s="795">
        <v>12000</v>
      </c>
      <c r="D1174" s="795">
        <v>43236</v>
      </c>
      <c r="E1174" s="795">
        <v>0</v>
      </c>
      <c r="F1174" s="795">
        <v>55236</v>
      </c>
      <c r="G1174" s="795">
        <v>55236</v>
      </c>
      <c r="H1174" s="795">
        <v>55236</v>
      </c>
      <c r="I1174" s="795">
        <v>55236</v>
      </c>
      <c r="J1174" s="795">
        <v>55236</v>
      </c>
      <c r="K1174" s="795">
        <v>0</v>
      </c>
      <c r="L1174" s="813">
        <v>0</v>
      </c>
    </row>
    <row r="1175" spans="1:12" s="796" customFormat="1" ht="23.25" customHeight="1" x14ac:dyDescent="0.2">
      <c r="A1175" s="797">
        <v>32501</v>
      </c>
      <c r="B1175" s="798" t="s">
        <v>1566</v>
      </c>
      <c r="C1175" s="795">
        <v>12000</v>
      </c>
      <c r="D1175" s="795">
        <v>43236</v>
      </c>
      <c r="E1175" s="795">
        <v>0</v>
      </c>
      <c r="F1175" s="795">
        <v>55236</v>
      </c>
      <c r="G1175" s="795">
        <v>55236</v>
      </c>
      <c r="H1175" s="795">
        <v>55236</v>
      </c>
      <c r="I1175" s="795">
        <v>55236</v>
      </c>
      <c r="J1175" s="795">
        <v>55236</v>
      </c>
      <c r="K1175" s="795">
        <v>0</v>
      </c>
      <c r="L1175" s="813">
        <v>0</v>
      </c>
    </row>
    <row r="1176" spans="1:12" s="796" customFormat="1" ht="23.25" customHeight="1" x14ac:dyDescent="0.2">
      <c r="A1176" s="797">
        <v>3400</v>
      </c>
      <c r="B1176" s="798" t="s">
        <v>1582</v>
      </c>
      <c r="C1176" s="795">
        <v>0</v>
      </c>
      <c r="D1176" s="795">
        <v>976.5</v>
      </c>
      <c r="E1176" s="795">
        <v>0</v>
      </c>
      <c r="F1176" s="795">
        <v>976.5</v>
      </c>
      <c r="G1176" s="795">
        <v>976.5</v>
      </c>
      <c r="H1176" s="795">
        <v>976.5</v>
      </c>
      <c r="I1176" s="795">
        <v>976.5</v>
      </c>
      <c r="J1176" s="795">
        <v>976.5</v>
      </c>
      <c r="K1176" s="795">
        <v>0</v>
      </c>
      <c r="L1176" s="813">
        <v>0</v>
      </c>
    </row>
    <row r="1177" spans="1:12" s="796" customFormat="1" ht="23.25" customHeight="1" x14ac:dyDescent="0.2">
      <c r="A1177" s="797">
        <v>347</v>
      </c>
      <c r="B1177" s="798" t="s">
        <v>179</v>
      </c>
      <c r="C1177" s="795">
        <v>0</v>
      </c>
      <c r="D1177" s="795">
        <v>976.5</v>
      </c>
      <c r="E1177" s="795">
        <v>0</v>
      </c>
      <c r="F1177" s="795">
        <v>976.5</v>
      </c>
      <c r="G1177" s="795">
        <v>976.5</v>
      </c>
      <c r="H1177" s="795">
        <v>976.5</v>
      </c>
      <c r="I1177" s="795">
        <v>976.5</v>
      </c>
      <c r="J1177" s="795">
        <v>976.5</v>
      </c>
      <c r="K1177" s="795">
        <v>0</v>
      </c>
      <c r="L1177" s="813">
        <v>0</v>
      </c>
    </row>
    <row r="1178" spans="1:12" s="796" customFormat="1" ht="23.25" customHeight="1" x14ac:dyDescent="0.2">
      <c r="A1178" s="797">
        <v>34701</v>
      </c>
      <c r="B1178" s="798" t="s">
        <v>113</v>
      </c>
      <c r="C1178" s="795">
        <v>0</v>
      </c>
      <c r="D1178" s="795">
        <v>976.5</v>
      </c>
      <c r="E1178" s="795">
        <v>0</v>
      </c>
      <c r="F1178" s="795">
        <v>976.5</v>
      </c>
      <c r="G1178" s="795">
        <v>976.5</v>
      </c>
      <c r="H1178" s="795">
        <v>976.5</v>
      </c>
      <c r="I1178" s="795">
        <v>976.5</v>
      </c>
      <c r="J1178" s="795">
        <v>976.5</v>
      </c>
      <c r="K1178" s="795">
        <v>0</v>
      </c>
      <c r="L1178" s="813">
        <v>0</v>
      </c>
    </row>
    <row r="1179" spans="1:12" s="796" customFormat="1" ht="23.25" customHeight="1" x14ac:dyDescent="0.2">
      <c r="A1179" s="797">
        <v>3500</v>
      </c>
      <c r="B1179" s="798" t="s">
        <v>1585</v>
      </c>
      <c r="C1179" s="795">
        <v>35000</v>
      </c>
      <c r="D1179" s="795">
        <v>31280</v>
      </c>
      <c r="E1179" s="795">
        <v>24172.639999999999</v>
      </c>
      <c r="F1179" s="795">
        <v>42107.360000000001</v>
      </c>
      <c r="G1179" s="795">
        <v>42107.360000000001</v>
      </c>
      <c r="H1179" s="795">
        <v>42107.360000000001</v>
      </c>
      <c r="I1179" s="795">
        <v>39729.360000000001</v>
      </c>
      <c r="J1179" s="795">
        <v>39729.360000000001</v>
      </c>
      <c r="K1179" s="795">
        <v>0</v>
      </c>
      <c r="L1179" s="813">
        <v>0</v>
      </c>
    </row>
    <row r="1180" spans="1:12" s="796" customFormat="1" ht="23.25" customHeight="1" x14ac:dyDescent="0.2">
      <c r="A1180" s="797">
        <v>351</v>
      </c>
      <c r="B1180" s="798" t="s">
        <v>1586</v>
      </c>
      <c r="C1180" s="795">
        <v>0</v>
      </c>
      <c r="D1180" s="795">
        <v>29580</v>
      </c>
      <c r="E1180" s="795">
        <v>0</v>
      </c>
      <c r="F1180" s="795">
        <v>29580</v>
      </c>
      <c r="G1180" s="795">
        <v>29580</v>
      </c>
      <c r="H1180" s="795">
        <v>29580</v>
      </c>
      <c r="I1180" s="795">
        <v>29580</v>
      </c>
      <c r="J1180" s="795">
        <v>29580</v>
      </c>
      <c r="K1180" s="795">
        <v>0</v>
      </c>
      <c r="L1180" s="813">
        <v>0</v>
      </c>
    </row>
    <row r="1181" spans="1:12" s="796" customFormat="1" ht="23.25" customHeight="1" x14ac:dyDescent="0.2">
      <c r="A1181" s="797">
        <v>35101</v>
      </c>
      <c r="B1181" s="798" t="s">
        <v>1587</v>
      </c>
      <c r="C1181" s="795">
        <v>0</v>
      </c>
      <c r="D1181" s="795">
        <v>29580</v>
      </c>
      <c r="E1181" s="795">
        <v>0</v>
      </c>
      <c r="F1181" s="795">
        <v>29580</v>
      </c>
      <c r="G1181" s="795">
        <v>29580</v>
      </c>
      <c r="H1181" s="795">
        <v>29580</v>
      </c>
      <c r="I1181" s="795">
        <v>29580</v>
      </c>
      <c r="J1181" s="795">
        <v>29580</v>
      </c>
      <c r="K1181" s="795">
        <v>0</v>
      </c>
      <c r="L1181" s="813">
        <v>0</v>
      </c>
    </row>
    <row r="1182" spans="1:12" s="796" customFormat="1" ht="23.25" customHeight="1" x14ac:dyDescent="0.2">
      <c r="A1182" s="797">
        <v>352</v>
      </c>
      <c r="B1182" s="798" t="s">
        <v>1590</v>
      </c>
      <c r="C1182" s="795">
        <v>7800</v>
      </c>
      <c r="D1182" s="795">
        <v>0</v>
      </c>
      <c r="E1182" s="795">
        <v>3624</v>
      </c>
      <c r="F1182" s="795">
        <v>4176</v>
      </c>
      <c r="G1182" s="795">
        <v>4176</v>
      </c>
      <c r="H1182" s="795">
        <v>4176</v>
      </c>
      <c r="I1182" s="795">
        <v>2088</v>
      </c>
      <c r="J1182" s="795">
        <v>2088</v>
      </c>
      <c r="K1182" s="795">
        <v>0</v>
      </c>
      <c r="L1182" s="813">
        <v>0</v>
      </c>
    </row>
    <row r="1183" spans="1:12" s="796" customFormat="1" ht="23.25" customHeight="1" x14ac:dyDescent="0.2">
      <c r="A1183" s="797">
        <v>35201</v>
      </c>
      <c r="B1183" s="798" t="s">
        <v>1587</v>
      </c>
      <c r="C1183" s="795">
        <v>7800</v>
      </c>
      <c r="D1183" s="795">
        <v>0</v>
      </c>
      <c r="E1183" s="795">
        <v>3624</v>
      </c>
      <c r="F1183" s="795">
        <v>4176</v>
      </c>
      <c r="G1183" s="795">
        <v>4176</v>
      </c>
      <c r="H1183" s="795">
        <v>4176</v>
      </c>
      <c r="I1183" s="795">
        <v>2088</v>
      </c>
      <c r="J1183" s="795">
        <v>2088</v>
      </c>
      <c r="K1183" s="795">
        <v>0</v>
      </c>
      <c r="L1183" s="813">
        <v>0</v>
      </c>
    </row>
    <row r="1184" spans="1:12" s="796" customFormat="1" ht="23.25" customHeight="1" x14ac:dyDescent="0.2">
      <c r="A1184" s="797">
        <v>355</v>
      </c>
      <c r="B1184" s="798" t="s">
        <v>1592</v>
      </c>
      <c r="C1184" s="795">
        <v>26000</v>
      </c>
      <c r="D1184" s="795">
        <v>0</v>
      </c>
      <c r="E1184" s="795">
        <v>20548.64</v>
      </c>
      <c r="F1184" s="795">
        <v>5451.3600000000006</v>
      </c>
      <c r="G1184" s="795">
        <v>5451.36</v>
      </c>
      <c r="H1184" s="795">
        <v>5451.36</v>
      </c>
      <c r="I1184" s="795">
        <v>5161.3599999999997</v>
      </c>
      <c r="J1184" s="795">
        <v>5161.3599999999997</v>
      </c>
      <c r="K1184" s="795">
        <v>0</v>
      </c>
      <c r="L1184" s="813">
        <v>0</v>
      </c>
    </row>
    <row r="1185" spans="1:12" s="796" customFormat="1" ht="23.25" customHeight="1" x14ac:dyDescent="0.2">
      <c r="A1185" s="797">
        <v>35501</v>
      </c>
      <c r="B1185" s="798" t="s">
        <v>1587</v>
      </c>
      <c r="C1185" s="795">
        <v>26000</v>
      </c>
      <c r="D1185" s="795">
        <v>0</v>
      </c>
      <c r="E1185" s="795">
        <v>20548.64</v>
      </c>
      <c r="F1185" s="795">
        <v>5451.3600000000006</v>
      </c>
      <c r="G1185" s="795">
        <v>5451.36</v>
      </c>
      <c r="H1185" s="795">
        <v>5451.36</v>
      </c>
      <c r="I1185" s="795">
        <v>5161.3599999999997</v>
      </c>
      <c r="J1185" s="795">
        <v>5161.3599999999997</v>
      </c>
      <c r="K1185" s="795">
        <v>0</v>
      </c>
      <c r="L1185" s="813">
        <v>0</v>
      </c>
    </row>
    <row r="1186" spans="1:12" s="796" customFormat="1" ht="23.25" customHeight="1" x14ac:dyDescent="0.2">
      <c r="A1186" s="797">
        <v>359</v>
      </c>
      <c r="B1186" s="798" t="s">
        <v>1596</v>
      </c>
      <c r="C1186" s="795">
        <v>1200</v>
      </c>
      <c r="D1186" s="795">
        <v>1700</v>
      </c>
      <c r="E1186" s="795">
        <v>0</v>
      </c>
      <c r="F1186" s="795">
        <v>2900</v>
      </c>
      <c r="G1186" s="795">
        <v>2900</v>
      </c>
      <c r="H1186" s="795">
        <v>2900</v>
      </c>
      <c r="I1186" s="795">
        <v>2900</v>
      </c>
      <c r="J1186" s="795">
        <v>2900</v>
      </c>
      <c r="K1186" s="795">
        <v>0</v>
      </c>
      <c r="L1186" s="813">
        <v>0</v>
      </c>
    </row>
    <row r="1187" spans="1:12" s="796" customFormat="1" ht="23.25" customHeight="1" x14ac:dyDescent="0.2">
      <c r="A1187" s="797">
        <v>35901</v>
      </c>
      <c r="B1187" s="798" t="s">
        <v>1597</v>
      </c>
      <c r="C1187" s="795">
        <v>1200</v>
      </c>
      <c r="D1187" s="795">
        <v>1700</v>
      </c>
      <c r="E1187" s="795">
        <v>0</v>
      </c>
      <c r="F1187" s="795">
        <v>2900</v>
      </c>
      <c r="G1187" s="795">
        <v>2900</v>
      </c>
      <c r="H1187" s="795">
        <v>2900</v>
      </c>
      <c r="I1187" s="795">
        <v>2900</v>
      </c>
      <c r="J1187" s="795">
        <v>2900</v>
      </c>
      <c r="K1187" s="795">
        <v>0</v>
      </c>
      <c r="L1187" s="813">
        <v>0</v>
      </c>
    </row>
    <row r="1188" spans="1:12" s="796" customFormat="1" ht="23.25" customHeight="1" x14ac:dyDescent="0.2">
      <c r="A1188" s="797">
        <v>3600</v>
      </c>
      <c r="B1188" s="798" t="s">
        <v>1598</v>
      </c>
      <c r="C1188" s="795">
        <v>0</v>
      </c>
      <c r="D1188" s="795">
        <v>202500</v>
      </c>
      <c r="E1188" s="795">
        <v>0</v>
      </c>
      <c r="F1188" s="795">
        <v>202500</v>
      </c>
      <c r="G1188" s="795">
        <v>202500</v>
      </c>
      <c r="H1188" s="795">
        <v>202500</v>
      </c>
      <c r="I1188" s="795">
        <v>202500</v>
      </c>
      <c r="J1188" s="795">
        <v>202500</v>
      </c>
      <c r="K1188" s="795">
        <v>0</v>
      </c>
      <c r="L1188" s="813">
        <v>0</v>
      </c>
    </row>
    <row r="1189" spans="1:12" s="796" customFormat="1" ht="23.25" customHeight="1" x14ac:dyDescent="0.2">
      <c r="A1189" s="797">
        <v>362</v>
      </c>
      <c r="B1189" s="798" t="s">
        <v>1601</v>
      </c>
      <c r="C1189" s="795">
        <v>0</v>
      </c>
      <c r="D1189" s="795">
        <v>202500</v>
      </c>
      <c r="E1189" s="795">
        <v>0</v>
      </c>
      <c r="F1189" s="795">
        <v>202500</v>
      </c>
      <c r="G1189" s="795">
        <v>202500</v>
      </c>
      <c r="H1189" s="795">
        <v>202500</v>
      </c>
      <c r="I1189" s="795">
        <v>202500</v>
      </c>
      <c r="J1189" s="795">
        <v>202500</v>
      </c>
      <c r="K1189" s="795">
        <v>0</v>
      </c>
      <c r="L1189" s="813">
        <v>0</v>
      </c>
    </row>
    <row r="1190" spans="1:12" s="796" customFormat="1" ht="23.25" customHeight="1" x14ac:dyDescent="0.2">
      <c r="A1190" s="797">
        <v>36203</v>
      </c>
      <c r="B1190" s="798" t="s">
        <v>1602</v>
      </c>
      <c r="C1190" s="795">
        <v>0</v>
      </c>
      <c r="D1190" s="795">
        <v>202500</v>
      </c>
      <c r="E1190" s="795">
        <v>0</v>
      </c>
      <c r="F1190" s="795">
        <v>202500</v>
      </c>
      <c r="G1190" s="795">
        <v>202500</v>
      </c>
      <c r="H1190" s="795">
        <v>202500</v>
      </c>
      <c r="I1190" s="795">
        <v>202500</v>
      </c>
      <c r="J1190" s="795">
        <v>202500</v>
      </c>
      <c r="K1190" s="795">
        <v>0</v>
      </c>
      <c r="L1190" s="813">
        <v>0</v>
      </c>
    </row>
    <row r="1191" spans="1:12" s="796" customFormat="1" ht="23.25" customHeight="1" x14ac:dyDescent="0.2">
      <c r="A1191" s="797">
        <v>3700</v>
      </c>
      <c r="B1191" s="798" t="s">
        <v>1607</v>
      </c>
      <c r="C1191" s="795">
        <v>43000</v>
      </c>
      <c r="D1191" s="795">
        <v>0</v>
      </c>
      <c r="E1191" s="795">
        <v>15220</v>
      </c>
      <c r="F1191" s="795">
        <v>27780</v>
      </c>
      <c r="G1191" s="795">
        <v>27780</v>
      </c>
      <c r="H1191" s="795">
        <v>27780</v>
      </c>
      <c r="I1191" s="795">
        <v>27780</v>
      </c>
      <c r="J1191" s="795">
        <v>27780</v>
      </c>
      <c r="K1191" s="795">
        <v>0</v>
      </c>
      <c r="L1191" s="813">
        <v>0</v>
      </c>
    </row>
    <row r="1192" spans="1:12" s="796" customFormat="1" ht="23.25" customHeight="1" x14ac:dyDescent="0.2">
      <c r="A1192" s="797">
        <v>371</v>
      </c>
      <c r="B1192" s="798" t="s">
        <v>252</v>
      </c>
      <c r="C1192" s="795">
        <v>8000</v>
      </c>
      <c r="D1192" s="795">
        <v>0</v>
      </c>
      <c r="E1192" s="795">
        <v>8000</v>
      </c>
      <c r="F1192" s="795">
        <v>0</v>
      </c>
      <c r="G1192" s="795">
        <v>0</v>
      </c>
      <c r="H1192" s="795">
        <v>0</v>
      </c>
      <c r="I1192" s="795">
        <v>0</v>
      </c>
      <c r="J1192" s="795">
        <v>0</v>
      </c>
      <c r="K1192" s="795">
        <v>0</v>
      </c>
      <c r="L1192" s="813">
        <v>0</v>
      </c>
    </row>
    <row r="1193" spans="1:12" s="796" customFormat="1" ht="23.25" customHeight="1" x14ac:dyDescent="0.2">
      <c r="A1193" s="797">
        <v>37101</v>
      </c>
      <c r="B1193" s="798" t="s">
        <v>1608</v>
      </c>
      <c r="C1193" s="795">
        <v>8000</v>
      </c>
      <c r="D1193" s="795">
        <v>0</v>
      </c>
      <c r="E1193" s="795">
        <v>8000</v>
      </c>
      <c r="F1193" s="795">
        <v>0</v>
      </c>
      <c r="G1193" s="795">
        <v>0</v>
      </c>
      <c r="H1193" s="795">
        <v>0</v>
      </c>
      <c r="I1193" s="795">
        <v>0</v>
      </c>
      <c r="J1193" s="795">
        <v>0</v>
      </c>
      <c r="K1193" s="795">
        <v>0</v>
      </c>
      <c r="L1193" s="813">
        <v>0</v>
      </c>
    </row>
    <row r="1194" spans="1:12" s="796" customFormat="1" ht="23.25" customHeight="1" x14ac:dyDescent="0.2">
      <c r="A1194" s="797">
        <v>375</v>
      </c>
      <c r="B1194" s="798" t="s">
        <v>1610</v>
      </c>
      <c r="C1194" s="795">
        <v>35000</v>
      </c>
      <c r="D1194" s="795">
        <v>0</v>
      </c>
      <c r="E1194" s="795">
        <v>7220</v>
      </c>
      <c r="F1194" s="795">
        <v>27780</v>
      </c>
      <c r="G1194" s="795">
        <v>27780</v>
      </c>
      <c r="H1194" s="795">
        <v>27780</v>
      </c>
      <c r="I1194" s="795">
        <v>27780</v>
      </c>
      <c r="J1194" s="795">
        <v>27780</v>
      </c>
      <c r="K1194" s="795">
        <v>0</v>
      </c>
      <c r="L1194" s="813">
        <v>0</v>
      </c>
    </row>
    <row r="1195" spans="1:12" s="796" customFormat="1" ht="23.25" customHeight="1" x14ac:dyDescent="0.2">
      <c r="A1195" s="797">
        <v>37501</v>
      </c>
      <c r="B1195" s="798" t="s">
        <v>1611</v>
      </c>
      <c r="C1195" s="795">
        <v>3000</v>
      </c>
      <c r="D1195" s="795">
        <v>0</v>
      </c>
      <c r="E1195" s="795">
        <v>3000</v>
      </c>
      <c r="F1195" s="795">
        <v>0</v>
      </c>
      <c r="G1195" s="795">
        <v>0</v>
      </c>
      <c r="H1195" s="795">
        <v>0</v>
      </c>
      <c r="I1195" s="795">
        <v>0</v>
      </c>
      <c r="J1195" s="795">
        <v>0</v>
      </c>
      <c r="K1195" s="795">
        <v>0</v>
      </c>
      <c r="L1195" s="813">
        <v>0</v>
      </c>
    </row>
    <row r="1196" spans="1:12" s="796" customFormat="1" ht="23.25" customHeight="1" x14ac:dyDescent="0.2">
      <c r="A1196" s="797">
        <v>37502</v>
      </c>
      <c r="B1196" s="798" t="s">
        <v>254</v>
      </c>
      <c r="C1196" s="795">
        <v>32000</v>
      </c>
      <c r="D1196" s="795">
        <v>0</v>
      </c>
      <c r="E1196" s="795">
        <v>4220</v>
      </c>
      <c r="F1196" s="795">
        <v>27780</v>
      </c>
      <c r="G1196" s="795">
        <v>27780</v>
      </c>
      <c r="H1196" s="795">
        <v>27780</v>
      </c>
      <c r="I1196" s="795">
        <v>27780</v>
      </c>
      <c r="J1196" s="795">
        <v>27780</v>
      </c>
      <c r="K1196" s="795">
        <v>0</v>
      </c>
      <c r="L1196" s="813">
        <v>0</v>
      </c>
    </row>
    <row r="1197" spans="1:12" s="796" customFormat="1" ht="23.25" customHeight="1" x14ac:dyDescent="0.2">
      <c r="A1197" s="797">
        <v>3800</v>
      </c>
      <c r="B1197" s="798" t="s">
        <v>1613</v>
      </c>
      <c r="C1197" s="795">
        <v>170000</v>
      </c>
      <c r="D1197" s="795">
        <v>0</v>
      </c>
      <c r="E1197" s="795">
        <v>104783.3</v>
      </c>
      <c r="F1197" s="795">
        <v>65216.7</v>
      </c>
      <c r="G1197" s="795">
        <v>65216.7</v>
      </c>
      <c r="H1197" s="795">
        <v>65216.7</v>
      </c>
      <c r="I1197" s="795">
        <v>56407.66</v>
      </c>
      <c r="J1197" s="795">
        <v>56407.66</v>
      </c>
      <c r="K1197" s="795">
        <v>0</v>
      </c>
      <c r="L1197" s="813">
        <v>0</v>
      </c>
    </row>
    <row r="1198" spans="1:12" s="796" customFormat="1" ht="23.25" customHeight="1" x14ac:dyDescent="0.2">
      <c r="A1198" s="797">
        <v>381</v>
      </c>
      <c r="B1198" s="798" t="s">
        <v>298</v>
      </c>
      <c r="C1198" s="795">
        <v>170000</v>
      </c>
      <c r="D1198" s="795">
        <v>0</v>
      </c>
      <c r="E1198" s="795">
        <v>104783.3</v>
      </c>
      <c r="F1198" s="795">
        <v>65216.7</v>
      </c>
      <c r="G1198" s="795">
        <v>65216.7</v>
      </c>
      <c r="H1198" s="795">
        <v>65216.7</v>
      </c>
      <c r="I1198" s="795">
        <v>56407.66</v>
      </c>
      <c r="J1198" s="795">
        <v>56407.66</v>
      </c>
      <c r="K1198" s="795">
        <v>0</v>
      </c>
      <c r="L1198" s="813">
        <v>0</v>
      </c>
    </row>
    <row r="1199" spans="1:12" s="796" customFormat="1" ht="23.25" customHeight="1" x14ac:dyDescent="0.2">
      <c r="A1199" s="797">
        <v>38101</v>
      </c>
      <c r="B1199" s="798" t="s">
        <v>299</v>
      </c>
      <c r="C1199" s="795">
        <v>170000</v>
      </c>
      <c r="D1199" s="795">
        <v>0</v>
      </c>
      <c r="E1199" s="795">
        <v>104783.3</v>
      </c>
      <c r="F1199" s="795">
        <v>65216.7</v>
      </c>
      <c r="G1199" s="795">
        <v>65216.7</v>
      </c>
      <c r="H1199" s="795">
        <v>65216.7</v>
      </c>
      <c r="I1199" s="795">
        <v>56407.66</v>
      </c>
      <c r="J1199" s="795">
        <v>56407.66</v>
      </c>
      <c r="K1199" s="795">
        <v>0</v>
      </c>
      <c r="L1199" s="813">
        <v>0</v>
      </c>
    </row>
    <row r="1200" spans="1:12" s="789" customFormat="1" ht="23.25" customHeight="1" x14ac:dyDescent="0.2">
      <c r="A1200" s="790">
        <v>4000</v>
      </c>
      <c r="B1200" s="791" t="s">
        <v>243</v>
      </c>
      <c r="C1200" s="792">
        <v>26318378.199999999</v>
      </c>
      <c r="D1200" s="792">
        <v>5638900.29</v>
      </c>
      <c r="E1200" s="792">
        <v>1054041.33</v>
      </c>
      <c r="F1200" s="792">
        <v>30903237.159999996</v>
      </c>
      <c r="G1200" s="792">
        <v>30543193</v>
      </c>
      <c r="H1200" s="792">
        <v>30543193</v>
      </c>
      <c r="I1200" s="792">
        <v>29918449.559999999</v>
      </c>
      <c r="J1200" s="792">
        <v>29918449.559999999</v>
      </c>
      <c r="K1200" s="792">
        <v>360044.15999999642</v>
      </c>
      <c r="L1200" s="812">
        <v>1.1650694007747002</v>
      </c>
    </row>
    <row r="1201" spans="1:12" s="796" customFormat="1" ht="23.25" customHeight="1" x14ac:dyDescent="0.2">
      <c r="A1201" s="797">
        <v>4100</v>
      </c>
      <c r="B1201" s="798" t="s">
        <v>1622</v>
      </c>
      <c r="C1201" s="795">
        <v>19938971</v>
      </c>
      <c r="D1201" s="795">
        <v>5638900.29</v>
      </c>
      <c r="E1201" s="795">
        <v>0</v>
      </c>
      <c r="F1201" s="795">
        <v>25577871.289999999</v>
      </c>
      <c r="G1201" s="795">
        <v>25216137.129999999</v>
      </c>
      <c r="H1201" s="795">
        <v>25216137.129999999</v>
      </c>
      <c r="I1201" s="795">
        <v>24659083.689999998</v>
      </c>
      <c r="J1201" s="795">
        <v>24659083.689999998</v>
      </c>
      <c r="K1201" s="795">
        <v>361734.16000000015</v>
      </c>
      <c r="L1201" s="813">
        <v>1.4142465410771883</v>
      </c>
    </row>
    <row r="1202" spans="1:12" s="796" customFormat="1" ht="23.25" customHeight="1" x14ac:dyDescent="0.2">
      <c r="A1202" s="797">
        <v>415</v>
      </c>
      <c r="B1202" s="798" t="s">
        <v>146</v>
      </c>
      <c r="C1202" s="795">
        <v>19938971</v>
      </c>
      <c r="D1202" s="795">
        <v>5638900.29</v>
      </c>
      <c r="E1202" s="795">
        <v>0</v>
      </c>
      <c r="F1202" s="795">
        <v>25577871.289999999</v>
      </c>
      <c r="G1202" s="795">
        <v>25216137.129999999</v>
      </c>
      <c r="H1202" s="795">
        <v>25216137.129999999</v>
      </c>
      <c r="I1202" s="795">
        <v>24659083.689999998</v>
      </c>
      <c r="J1202" s="795">
        <v>24659083.689999998</v>
      </c>
      <c r="K1202" s="795">
        <v>361734.16000000015</v>
      </c>
      <c r="L1202" s="813">
        <v>1.4142465410771883</v>
      </c>
    </row>
    <row r="1203" spans="1:12" s="796" customFormat="1" ht="23.25" customHeight="1" x14ac:dyDescent="0.2">
      <c r="A1203" s="797">
        <v>41501</v>
      </c>
      <c r="B1203" s="798" t="s">
        <v>1623</v>
      </c>
      <c r="C1203" s="795">
        <v>19084571</v>
      </c>
      <c r="D1203" s="795">
        <v>3947350.51</v>
      </c>
      <c r="E1203" s="795">
        <v>0</v>
      </c>
      <c r="F1203" s="795">
        <v>23031921.509999998</v>
      </c>
      <c r="G1203" s="795">
        <v>22757827.649999999</v>
      </c>
      <c r="H1203" s="795">
        <v>22757827.649999999</v>
      </c>
      <c r="I1203" s="795">
        <v>22268482.039999999</v>
      </c>
      <c r="J1203" s="795">
        <v>22268482.039999999</v>
      </c>
      <c r="K1203" s="795">
        <v>274093.8599999994</v>
      </c>
      <c r="L1203" s="813">
        <v>1.1900607592857302</v>
      </c>
    </row>
    <row r="1204" spans="1:12" s="796" customFormat="1" ht="23.25" customHeight="1" x14ac:dyDescent="0.2">
      <c r="A1204" s="797">
        <v>41502</v>
      </c>
      <c r="B1204" s="798" t="s">
        <v>1624</v>
      </c>
      <c r="C1204" s="795">
        <v>854400</v>
      </c>
      <c r="D1204" s="795">
        <v>1691549.78</v>
      </c>
      <c r="E1204" s="795">
        <v>0</v>
      </c>
      <c r="F1204" s="795">
        <v>2545949.7800000003</v>
      </c>
      <c r="G1204" s="795">
        <v>2458309.48</v>
      </c>
      <c r="H1204" s="795">
        <v>2458309.48</v>
      </c>
      <c r="I1204" s="795">
        <v>2390601.65</v>
      </c>
      <c r="J1204" s="795">
        <v>2390601.65</v>
      </c>
      <c r="K1204" s="795">
        <v>87640.300000000279</v>
      </c>
      <c r="L1204" s="813">
        <v>3.442342055937972</v>
      </c>
    </row>
    <row r="1205" spans="1:12" s="796" customFormat="1" ht="23.25" customHeight="1" x14ac:dyDescent="0.2">
      <c r="A1205" s="797">
        <v>4400</v>
      </c>
      <c r="B1205" s="798" t="s">
        <v>310</v>
      </c>
      <c r="C1205" s="795">
        <v>6379407.2000000002</v>
      </c>
      <c r="D1205" s="795">
        <v>0</v>
      </c>
      <c r="E1205" s="795">
        <v>1054041.33</v>
      </c>
      <c r="F1205" s="795">
        <v>5325365.8699999992</v>
      </c>
      <c r="G1205" s="795">
        <v>5327055.87</v>
      </c>
      <c r="H1205" s="795">
        <v>5327055.87</v>
      </c>
      <c r="I1205" s="795">
        <v>5259365.87</v>
      </c>
      <c r="J1205" s="795">
        <v>5259365.87</v>
      </c>
      <c r="K1205" s="795">
        <v>-1690.0000000009313</v>
      </c>
      <c r="L1205" s="813">
        <v>-3.1734908760380279E-2</v>
      </c>
    </row>
    <row r="1206" spans="1:12" s="796" customFormat="1" ht="23.25" customHeight="1" x14ac:dyDescent="0.2">
      <c r="A1206" s="797">
        <v>441</v>
      </c>
      <c r="B1206" s="798" t="s">
        <v>152</v>
      </c>
      <c r="C1206" s="795">
        <v>750000</v>
      </c>
      <c r="D1206" s="795">
        <v>0</v>
      </c>
      <c r="E1206" s="795">
        <v>5769.7</v>
      </c>
      <c r="F1206" s="795">
        <v>744230.3</v>
      </c>
      <c r="G1206" s="795">
        <v>745920.3</v>
      </c>
      <c r="H1206" s="795">
        <v>745920.3</v>
      </c>
      <c r="I1206" s="795">
        <v>678230.3</v>
      </c>
      <c r="J1206" s="795">
        <v>678230.3</v>
      </c>
      <c r="K1206" s="795">
        <v>-1690</v>
      </c>
      <c r="L1206" s="813">
        <v>-0.22708024653121484</v>
      </c>
    </row>
    <row r="1207" spans="1:12" s="796" customFormat="1" ht="23.25" customHeight="1" x14ac:dyDescent="0.2">
      <c r="A1207" s="797">
        <v>44101</v>
      </c>
      <c r="B1207" s="798" t="s">
        <v>218</v>
      </c>
      <c r="C1207" s="795">
        <v>750000</v>
      </c>
      <c r="D1207" s="795">
        <v>0</v>
      </c>
      <c r="E1207" s="795">
        <v>5769.7</v>
      </c>
      <c r="F1207" s="795">
        <v>744230.3</v>
      </c>
      <c r="G1207" s="795">
        <v>745920.3</v>
      </c>
      <c r="H1207" s="795">
        <v>745920.3</v>
      </c>
      <c r="I1207" s="795">
        <v>678230.3</v>
      </c>
      <c r="J1207" s="795">
        <v>678230.3</v>
      </c>
      <c r="K1207" s="795">
        <v>-1690</v>
      </c>
      <c r="L1207" s="813">
        <v>-0.22708024653121484</v>
      </c>
    </row>
    <row r="1208" spans="1:12" s="796" customFormat="1" ht="23.25" customHeight="1" x14ac:dyDescent="0.2">
      <c r="A1208" s="797">
        <v>442</v>
      </c>
      <c r="B1208" s="798" t="s">
        <v>1626</v>
      </c>
      <c r="C1208" s="795">
        <v>29407.200000000001</v>
      </c>
      <c r="D1208" s="795">
        <v>0</v>
      </c>
      <c r="E1208" s="795">
        <v>12966.49</v>
      </c>
      <c r="F1208" s="795">
        <v>16440.71</v>
      </c>
      <c r="G1208" s="795">
        <v>16440.71</v>
      </c>
      <c r="H1208" s="795">
        <v>16440.71</v>
      </c>
      <c r="I1208" s="795">
        <v>16440.71</v>
      </c>
      <c r="J1208" s="795">
        <v>16440.71</v>
      </c>
      <c r="K1208" s="795">
        <v>0</v>
      </c>
      <c r="L1208" s="813">
        <v>0</v>
      </c>
    </row>
    <row r="1209" spans="1:12" s="796" customFormat="1" ht="23.25" customHeight="1" x14ac:dyDescent="0.2">
      <c r="A1209" s="797">
        <v>44201</v>
      </c>
      <c r="B1209" s="798" t="s">
        <v>219</v>
      </c>
      <c r="C1209" s="795">
        <v>14407.2</v>
      </c>
      <c r="D1209" s="795">
        <v>0</v>
      </c>
      <c r="E1209" s="795">
        <v>12966.48</v>
      </c>
      <c r="F1209" s="795">
        <v>1440.7200000000012</v>
      </c>
      <c r="G1209" s="795">
        <v>1440.72</v>
      </c>
      <c r="H1209" s="795">
        <v>1440.72</v>
      </c>
      <c r="I1209" s="795">
        <v>1440.72</v>
      </c>
      <c r="J1209" s="795">
        <v>1440.72</v>
      </c>
      <c r="K1209" s="795">
        <v>0</v>
      </c>
      <c r="L1209" s="813">
        <v>0</v>
      </c>
    </row>
    <row r="1210" spans="1:12" s="796" customFormat="1" ht="23.25" customHeight="1" x14ac:dyDescent="0.2">
      <c r="A1210" s="797">
        <v>44204</v>
      </c>
      <c r="B1210" s="798" t="s">
        <v>220</v>
      </c>
      <c r="C1210" s="795">
        <v>15000</v>
      </c>
      <c r="D1210" s="795">
        <v>0</v>
      </c>
      <c r="E1210" s="795">
        <v>9.9999999999909103E-3</v>
      </c>
      <c r="F1210" s="795">
        <v>14999.99</v>
      </c>
      <c r="G1210" s="795">
        <v>14999.99</v>
      </c>
      <c r="H1210" s="795">
        <v>14999.99</v>
      </c>
      <c r="I1210" s="795">
        <v>14999.99</v>
      </c>
      <c r="J1210" s="795">
        <v>14999.99</v>
      </c>
      <c r="K1210" s="795">
        <v>0</v>
      </c>
      <c r="L1210" s="813">
        <v>0</v>
      </c>
    </row>
    <row r="1211" spans="1:12" s="796" customFormat="1" ht="23.25" customHeight="1" x14ac:dyDescent="0.2">
      <c r="A1211" s="797">
        <v>443</v>
      </c>
      <c r="B1211" s="798" t="s">
        <v>88</v>
      </c>
      <c r="C1211" s="795">
        <v>4800000</v>
      </c>
      <c r="D1211" s="795">
        <v>0</v>
      </c>
      <c r="E1211" s="795">
        <v>280505.12</v>
      </c>
      <c r="F1211" s="795">
        <v>4519494.88</v>
      </c>
      <c r="G1211" s="795">
        <v>4519494.88</v>
      </c>
      <c r="H1211" s="795">
        <v>4519494.88</v>
      </c>
      <c r="I1211" s="795">
        <v>4519494.88</v>
      </c>
      <c r="J1211" s="795">
        <v>4519494.88</v>
      </c>
      <c r="K1211" s="795">
        <v>0</v>
      </c>
      <c r="L1211" s="813">
        <v>0</v>
      </c>
    </row>
    <row r="1212" spans="1:12" s="796" customFormat="1" ht="23.25" customHeight="1" x14ac:dyDescent="0.2">
      <c r="A1212" s="797">
        <v>44302</v>
      </c>
      <c r="B1212" s="798" t="s">
        <v>1627</v>
      </c>
      <c r="C1212" s="795">
        <v>4800000</v>
      </c>
      <c r="D1212" s="795">
        <v>0</v>
      </c>
      <c r="E1212" s="795">
        <v>280505.12</v>
      </c>
      <c r="F1212" s="795">
        <v>4519494.88</v>
      </c>
      <c r="G1212" s="795">
        <v>4519494.88</v>
      </c>
      <c r="H1212" s="795">
        <v>4519494.88</v>
      </c>
      <c r="I1212" s="795">
        <v>4519494.88</v>
      </c>
      <c r="J1212" s="795">
        <v>4519494.88</v>
      </c>
      <c r="K1212" s="795">
        <v>0</v>
      </c>
      <c r="L1212" s="813">
        <v>0</v>
      </c>
    </row>
    <row r="1213" spans="1:12" s="796" customFormat="1" ht="23.25" customHeight="1" x14ac:dyDescent="0.2">
      <c r="A1213" s="797">
        <v>445</v>
      </c>
      <c r="B1213" s="798" t="s">
        <v>1628</v>
      </c>
      <c r="C1213" s="795">
        <v>800000</v>
      </c>
      <c r="D1213" s="795">
        <v>0</v>
      </c>
      <c r="E1213" s="795">
        <v>754800.02</v>
      </c>
      <c r="F1213" s="795">
        <v>45199.979999999981</v>
      </c>
      <c r="G1213" s="795">
        <v>45199.98</v>
      </c>
      <c r="H1213" s="795">
        <v>45199.98</v>
      </c>
      <c r="I1213" s="795">
        <v>45199.98</v>
      </c>
      <c r="J1213" s="795">
        <v>45199.98</v>
      </c>
      <c r="K1213" s="795">
        <v>0</v>
      </c>
      <c r="L1213" s="813">
        <v>0</v>
      </c>
    </row>
    <row r="1214" spans="1:12" s="796" customFormat="1" ht="23.25" customHeight="1" x14ac:dyDescent="0.2">
      <c r="A1214" s="797">
        <v>44501</v>
      </c>
      <c r="B1214" s="798" t="s">
        <v>1629</v>
      </c>
      <c r="C1214" s="795">
        <v>800000</v>
      </c>
      <c r="D1214" s="795">
        <v>0</v>
      </c>
      <c r="E1214" s="795">
        <v>754800.02</v>
      </c>
      <c r="F1214" s="795">
        <v>45199.979999999981</v>
      </c>
      <c r="G1214" s="795">
        <v>45199.98</v>
      </c>
      <c r="H1214" s="795">
        <v>45199.98</v>
      </c>
      <c r="I1214" s="795">
        <v>45199.98</v>
      </c>
      <c r="J1214" s="795">
        <v>45199.98</v>
      </c>
      <c r="K1214" s="795">
        <v>0</v>
      </c>
      <c r="L1214" s="813">
        <v>0</v>
      </c>
    </row>
    <row r="1215" spans="1:12" s="789" customFormat="1" ht="23.25" customHeight="1" x14ac:dyDescent="0.2">
      <c r="A1215" s="790">
        <v>5000</v>
      </c>
      <c r="B1215" s="791" t="s">
        <v>244</v>
      </c>
      <c r="C1215" s="792">
        <v>17000</v>
      </c>
      <c r="D1215" s="792">
        <v>19662</v>
      </c>
      <c r="E1215" s="792">
        <v>17000</v>
      </c>
      <c r="F1215" s="792">
        <v>19662</v>
      </c>
      <c r="G1215" s="792">
        <v>19662</v>
      </c>
      <c r="H1215" s="792">
        <v>19662</v>
      </c>
      <c r="I1215" s="792">
        <v>19662</v>
      </c>
      <c r="J1215" s="792">
        <v>19662</v>
      </c>
      <c r="K1215" s="792">
        <v>0</v>
      </c>
      <c r="L1215" s="812">
        <v>0</v>
      </c>
    </row>
    <row r="1216" spans="1:12" s="796" customFormat="1" ht="23.25" customHeight="1" x14ac:dyDescent="0.2">
      <c r="A1216" s="797">
        <v>5100</v>
      </c>
      <c r="B1216" s="798" t="s">
        <v>64</v>
      </c>
      <c r="C1216" s="795">
        <v>17000</v>
      </c>
      <c r="D1216" s="795">
        <v>0</v>
      </c>
      <c r="E1216" s="795">
        <v>17000</v>
      </c>
      <c r="F1216" s="795">
        <v>0</v>
      </c>
      <c r="G1216" s="795">
        <v>0</v>
      </c>
      <c r="H1216" s="795">
        <v>0</v>
      </c>
      <c r="I1216" s="795">
        <v>0</v>
      </c>
      <c r="J1216" s="795">
        <v>0</v>
      </c>
      <c r="K1216" s="795">
        <v>0</v>
      </c>
      <c r="L1216" s="813">
        <v>0</v>
      </c>
    </row>
    <row r="1217" spans="1:12" s="796" customFormat="1" ht="23.25" customHeight="1" x14ac:dyDescent="0.2">
      <c r="A1217" s="797">
        <v>511</v>
      </c>
      <c r="B1217" s="798" t="s">
        <v>257</v>
      </c>
      <c r="C1217" s="795">
        <v>10000</v>
      </c>
      <c r="D1217" s="795">
        <v>0</v>
      </c>
      <c r="E1217" s="795">
        <v>10000</v>
      </c>
      <c r="F1217" s="795">
        <v>0</v>
      </c>
      <c r="G1217" s="795">
        <v>0</v>
      </c>
      <c r="H1217" s="795">
        <v>0</v>
      </c>
      <c r="I1217" s="795">
        <v>0</v>
      </c>
      <c r="J1217" s="795">
        <v>0</v>
      </c>
      <c r="K1217" s="795">
        <v>0</v>
      </c>
      <c r="L1217" s="813">
        <v>0</v>
      </c>
    </row>
    <row r="1218" spans="1:12" s="796" customFormat="1" ht="23.25" customHeight="1" x14ac:dyDescent="0.2">
      <c r="A1218" s="797">
        <v>51101</v>
      </c>
      <c r="B1218" s="798" t="s">
        <v>300</v>
      </c>
      <c r="C1218" s="795">
        <v>10000</v>
      </c>
      <c r="D1218" s="795">
        <v>0</v>
      </c>
      <c r="E1218" s="795">
        <v>10000</v>
      </c>
      <c r="F1218" s="795">
        <v>0</v>
      </c>
      <c r="G1218" s="795">
        <v>0</v>
      </c>
      <c r="H1218" s="795">
        <v>0</v>
      </c>
      <c r="I1218" s="795">
        <v>0</v>
      </c>
      <c r="J1218" s="795">
        <v>0</v>
      </c>
      <c r="K1218" s="795">
        <v>0</v>
      </c>
      <c r="L1218" s="813">
        <v>0</v>
      </c>
    </row>
    <row r="1219" spans="1:12" s="796" customFormat="1" ht="23.25" customHeight="1" x14ac:dyDescent="0.2">
      <c r="A1219" s="797">
        <v>515</v>
      </c>
      <c r="B1219" s="798" t="s">
        <v>1634</v>
      </c>
      <c r="C1219" s="795">
        <v>7000</v>
      </c>
      <c r="D1219" s="795">
        <v>0</v>
      </c>
      <c r="E1219" s="795">
        <v>7000</v>
      </c>
      <c r="F1219" s="795">
        <v>0</v>
      </c>
      <c r="G1219" s="795">
        <v>0</v>
      </c>
      <c r="H1219" s="795">
        <v>0</v>
      </c>
      <c r="I1219" s="795">
        <v>0</v>
      </c>
      <c r="J1219" s="795">
        <v>0</v>
      </c>
      <c r="K1219" s="795">
        <v>0</v>
      </c>
      <c r="L1219" s="813">
        <v>0</v>
      </c>
    </row>
    <row r="1220" spans="1:12" s="796" customFormat="1" ht="23.25" customHeight="1" x14ac:dyDescent="0.2">
      <c r="A1220" s="797">
        <v>51501</v>
      </c>
      <c r="B1220" s="798" t="s">
        <v>1635</v>
      </c>
      <c r="C1220" s="795">
        <v>7000</v>
      </c>
      <c r="D1220" s="795">
        <v>0</v>
      </c>
      <c r="E1220" s="795">
        <v>7000</v>
      </c>
      <c r="F1220" s="795">
        <v>0</v>
      </c>
      <c r="G1220" s="795">
        <v>0</v>
      </c>
      <c r="H1220" s="795">
        <v>0</v>
      </c>
      <c r="I1220" s="795">
        <v>0</v>
      </c>
      <c r="J1220" s="795">
        <v>0</v>
      </c>
      <c r="K1220" s="795">
        <v>0</v>
      </c>
      <c r="L1220" s="813">
        <v>0</v>
      </c>
    </row>
    <row r="1221" spans="1:12" s="796" customFormat="1" ht="23.25" customHeight="1" x14ac:dyDescent="0.2">
      <c r="A1221" s="797">
        <v>5600</v>
      </c>
      <c r="B1221" s="798" t="s">
        <v>35</v>
      </c>
      <c r="C1221" s="795">
        <v>0</v>
      </c>
      <c r="D1221" s="795">
        <v>19662</v>
      </c>
      <c r="E1221" s="795">
        <v>0</v>
      </c>
      <c r="F1221" s="795">
        <v>19662</v>
      </c>
      <c r="G1221" s="795">
        <v>19662</v>
      </c>
      <c r="H1221" s="795">
        <v>19662</v>
      </c>
      <c r="I1221" s="795">
        <v>19662</v>
      </c>
      <c r="J1221" s="795">
        <v>19662</v>
      </c>
      <c r="K1221" s="795">
        <v>0</v>
      </c>
      <c r="L1221" s="813">
        <v>0</v>
      </c>
    </row>
    <row r="1222" spans="1:12" s="796" customFormat="1" ht="23.25" customHeight="1" x14ac:dyDescent="0.2">
      <c r="A1222" s="797">
        <v>564</v>
      </c>
      <c r="B1222" s="798" t="s">
        <v>1642</v>
      </c>
      <c r="C1222" s="795">
        <v>0</v>
      </c>
      <c r="D1222" s="795">
        <v>19662</v>
      </c>
      <c r="E1222" s="795">
        <v>0</v>
      </c>
      <c r="F1222" s="795">
        <v>19662</v>
      </c>
      <c r="G1222" s="795">
        <v>19662</v>
      </c>
      <c r="H1222" s="795">
        <v>19662</v>
      </c>
      <c r="I1222" s="795">
        <v>19662</v>
      </c>
      <c r="J1222" s="795">
        <v>19662</v>
      </c>
      <c r="K1222" s="795">
        <v>0</v>
      </c>
      <c r="L1222" s="813">
        <v>0</v>
      </c>
    </row>
    <row r="1223" spans="1:12" s="796" customFormat="1" ht="23.25" customHeight="1" x14ac:dyDescent="0.2">
      <c r="A1223" s="797">
        <v>56401</v>
      </c>
      <c r="B1223" s="798" t="s">
        <v>1643</v>
      </c>
      <c r="C1223" s="795">
        <v>0</v>
      </c>
      <c r="D1223" s="795">
        <v>19662</v>
      </c>
      <c r="E1223" s="795">
        <v>0</v>
      </c>
      <c r="F1223" s="795">
        <v>19662</v>
      </c>
      <c r="G1223" s="795">
        <v>19662</v>
      </c>
      <c r="H1223" s="795">
        <v>19662</v>
      </c>
      <c r="I1223" s="795">
        <v>19662</v>
      </c>
      <c r="J1223" s="795">
        <v>19662</v>
      </c>
      <c r="K1223" s="795">
        <v>0</v>
      </c>
      <c r="L1223" s="813">
        <v>0</v>
      </c>
    </row>
    <row r="1224" spans="1:12" s="789" customFormat="1" ht="23.25" customHeight="1" x14ac:dyDescent="0.2">
      <c r="A1224" s="799"/>
      <c r="B1224" s="800" t="s">
        <v>1672</v>
      </c>
      <c r="C1224" s="801">
        <v>36232430.109999999</v>
      </c>
      <c r="D1224" s="801">
        <v>6456419.1500000004</v>
      </c>
      <c r="E1224" s="801">
        <v>1655929.53</v>
      </c>
      <c r="F1224" s="801">
        <v>41032919.729999997</v>
      </c>
      <c r="G1224" s="801">
        <v>40677082.57</v>
      </c>
      <c r="H1224" s="801">
        <v>40677082.57</v>
      </c>
      <c r="I1224" s="801">
        <v>39157678.539999999</v>
      </c>
      <c r="J1224" s="801">
        <v>39157678.539999999</v>
      </c>
      <c r="K1224" s="801">
        <v>355837.15999999642</v>
      </c>
      <c r="L1224" s="814">
        <v>0.86719922038556929</v>
      </c>
    </row>
    <row r="1225" spans="1:12" s="789" customFormat="1" ht="27" customHeight="1" x14ac:dyDescent="0.2">
      <c r="A1225" s="786" t="s">
        <v>1697</v>
      </c>
      <c r="B1225" s="787"/>
      <c r="C1225" s="788"/>
      <c r="D1225" s="788"/>
      <c r="E1225" s="788"/>
      <c r="F1225" s="788"/>
      <c r="G1225" s="788"/>
      <c r="H1225" s="788"/>
      <c r="I1225" s="788"/>
      <c r="J1225" s="788"/>
      <c r="K1225" s="788"/>
      <c r="L1225" s="811">
        <v>1</v>
      </c>
    </row>
    <row r="1226" spans="1:12" s="789" customFormat="1" ht="23.25" customHeight="1" x14ac:dyDescent="0.2">
      <c r="A1226" s="790">
        <v>1000</v>
      </c>
      <c r="B1226" s="791" t="s">
        <v>92</v>
      </c>
      <c r="C1226" s="792">
        <v>2102809.12</v>
      </c>
      <c r="D1226" s="792">
        <v>122909.24</v>
      </c>
      <c r="E1226" s="792">
        <v>217012.49000000002</v>
      </c>
      <c r="F1226" s="792">
        <v>2008705.87</v>
      </c>
      <c r="G1226" s="792">
        <v>2008705.87</v>
      </c>
      <c r="H1226" s="792">
        <v>2008705.87</v>
      </c>
      <c r="I1226" s="792">
        <v>1932844.04</v>
      </c>
      <c r="J1226" s="792">
        <v>1932844.04</v>
      </c>
      <c r="K1226" s="792">
        <v>0</v>
      </c>
      <c r="L1226" s="812">
        <v>0</v>
      </c>
    </row>
    <row r="1227" spans="1:12" s="796" customFormat="1" ht="23.25" customHeight="1" x14ac:dyDescent="0.2">
      <c r="A1227" s="797">
        <v>1100</v>
      </c>
      <c r="B1227" s="798" t="s">
        <v>1491</v>
      </c>
      <c r="C1227" s="795">
        <v>972239</v>
      </c>
      <c r="D1227" s="795">
        <v>120418.57</v>
      </c>
      <c r="E1227" s="795">
        <v>0</v>
      </c>
      <c r="F1227" s="795">
        <v>1092657.57</v>
      </c>
      <c r="G1227" s="795">
        <v>1092657.57</v>
      </c>
      <c r="H1227" s="795">
        <v>1092657.57</v>
      </c>
      <c r="I1227" s="795">
        <v>1076628.6100000001</v>
      </c>
      <c r="J1227" s="795">
        <v>1076628.6100000001</v>
      </c>
      <c r="K1227" s="795">
        <v>0</v>
      </c>
      <c r="L1227" s="813">
        <v>0</v>
      </c>
    </row>
    <row r="1228" spans="1:12" s="796" customFormat="1" ht="23.25" customHeight="1" x14ac:dyDescent="0.2">
      <c r="A1228" s="797">
        <v>113</v>
      </c>
      <c r="B1228" s="798" t="s">
        <v>283</v>
      </c>
      <c r="C1228" s="795">
        <v>972239</v>
      </c>
      <c r="D1228" s="795">
        <v>120418.57</v>
      </c>
      <c r="E1228" s="795">
        <v>0</v>
      </c>
      <c r="F1228" s="795">
        <v>1092657.57</v>
      </c>
      <c r="G1228" s="795">
        <v>1092657.57</v>
      </c>
      <c r="H1228" s="795">
        <v>1092657.57</v>
      </c>
      <c r="I1228" s="795">
        <v>1076628.6100000001</v>
      </c>
      <c r="J1228" s="795">
        <v>1076628.6100000001</v>
      </c>
      <c r="K1228" s="795">
        <v>0</v>
      </c>
      <c r="L1228" s="813">
        <v>0</v>
      </c>
    </row>
    <row r="1229" spans="1:12" s="796" customFormat="1" ht="23.25" customHeight="1" x14ac:dyDescent="0.2">
      <c r="A1229" s="797">
        <v>11301</v>
      </c>
      <c r="B1229" s="798" t="s">
        <v>247</v>
      </c>
      <c r="C1229" s="795">
        <v>972239</v>
      </c>
      <c r="D1229" s="795">
        <v>120418.57</v>
      </c>
      <c r="E1229" s="795">
        <v>0</v>
      </c>
      <c r="F1229" s="795">
        <v>1092657.57</v>
      </c>
      <c r="G1229" s="795">
        <v>1092657.57</v>
      </c>
      <c r="H1229" s="795">
        <v>1092657.57</v>
      </c>
      <c r="I1229" s="795">
        <v>1076628.6100000001</v>
      </c>
      <c r="J1229" s="795">
        <v>1076628.6100000001</v>
      </c>
      <c r="K1229" s="795">
        <v>0</v>
      </c>
      <c r="L1229" s="813">
        <v>0</v>
      </c>
    </row>
    <row r="1230" spans="1:12" s="796" customFormat="1" ht="23.25" customHeight="1" x14ac:dyDescent="0.2">
      <c r="A1230" s="797">
        <v>1200</v>
      </c>
      <c r="B1230" s="798" t="s">
        <v>1492</v>
      </c>
      <c r="C1230" s="795">
        <v>405028.08</v>
      </c>
      <c r="D1230" s="795">
        <v>0</v>
      </c>
      <c r="E1230" s="795">
        <v>206028.08000000002</v>
      </c>
      <c r="F1230" s="795">
        <v>199000</v>
      </c>
      <c r="G1230" s="795">
        <v>199000</v>
      </c>
      <c r="H1230" s="795">
        <v>199000</v>
      </c>
      <c r="I1230" s="795">
        <v>192600</v>
      </c>
      <c r="J1230" s="795">
        <v>192600</v>
      </c>
      <c r="K1230" s="795">
        <v>0</v>
      </c>
      <c r="L1230" s="813">
        <v>0</v>
      </c>
    </row>
    <row r="1231" spans="1:12" s="796" customFormat="1" ht="23.25" customHeight="1" x14ac:dyDescent="0.2">
      <c r="A1231" s="797">
        <v>121</v>
      </c>
      <c r="B1231" s="798" t="s">
        <v>284</v>
      </c>
      <c r="C1231" s="795">
        <v>76528.08</v>
      </c>
      <c r="D1231" s="795">
        <v>0</v>
      </c>
      <c r="E1231" s="795">
        <v>76528.08</v>
      </c>
      <c r="F1231" s="795">
        <v>0</v>
      </c>
      <c r="G1231" s="795">
        <v>0</v>
      </c>
      <c r="H1231" s="795">
        <v>0</v>
      </c>
      <c r="I1231" s="795">
        <v>0</v>
      </c>
      <c r="J1231" s="795">
        <v>0</v>
      </c>
      <c r="K1231" s="795">
        <v>0</v>
      </c>
      <c r="L1231" s="813">
        <v>0</v>
      </c>
    </row>
    <row r="1232" spans="1:12" s="796" customFormat="1" ht="23.25" customHeight="1" x14ac:dyDescent="0.2">
      <c r="A1232" s="797">
        <v>12102</v>
      </c>
      <c r="B1232" s="798" t="s">
        <v>1493</v>
      </c>
      <c r="C1232" s="795">
        <v>76528.08</v>
      </c>
      <c r="D1232" s="795">
        <v>0</v>
      </c>
      <c r="E1232" s="795">
        <v>76528.08</v>
      </c>
      <c r="F1232" s="795">
        <v>0</v>
      </c>
      <c r="G1232" s="795">
        <v>0</v>
      </c>
      <c r="H1232" s="795">
        <v>0</v>
      </c>
      <c r="I1232" s="795">
        <v>0</v>
      </c>
      <c r="J1232" s="795">
        <v>0</v>
      </c>
      <c r="K1232" s="795">
        <v>0</v>
      </c>
      <c r="L1232" s="813">
        <v>0</v>
      </c>
    </row>
    <row r="1233" spans="1:12" s="796" customFormat="1" ht="23.25" customHeight="1" x14ac:dyDescent="0.2">
      <c r="A1233" s="797">
        <v>122</v>
      </c>
      <c r="B1233" s="798" t="s">
        <v>285</v>
      </c>
      <c r="C1233" s="795">
        <v>328500</v>
      </c>
      <c r="D1233" s="795">
        <v>0</v>
      </c>
      <c r="E1233" s="795">
        <v>129500</v>
      </c>
      <c r="F1233" s="795">
        <v>199000</v>
      </c>
      <c r="G1233" s="795">
        <v>199000</v>
      </c>
      <c r="H1233" s="795">
        <v>199000</v>
      </c>
      <c r="I1233" s="795">
        <v>192600</v>
      </c>
      <c r="J1233" s="795">
        <v>192600</v>
      </c>
      <c r="K1233" s="795">
        <v>0</v>
      </c>
      <c r="L1233" s="813">
        <v>0</v>
      </c>
    </row>
    <row r="1234" spans="1:12" s="796" customFormat="1" ht="23.25" customHeight="1" x14ac:dyDescent="0.2">
      <c r="A1234" s="797">
        <v>12201</v>
      </c>
      <c r="B1234" s="798" t="s">
        <v>1494</v>
      </c>
      <c r="C1234" s="795">
        <v>328500</v>
      </c>
      <c r="D1234" s="795">
        <v>0</v>
      </c>
      <c r="E1234" s="795">
        <v>129500</v>
      </c>
      <c r="F1234" s="795">
        <v>199000</v>
      </c>
      <c r="G1234" s="795">
        <v>199000</v>
      </c>
      <c r="H1234" s="795">
        <v>199000</v>
      </c>
      <c r="I1234" s="795">
        <v>192600</v>
      </c>
      <c r="J1234" s="795">
        <v>192600</v>
      </c>
      <c r="K1234" s="795">
        <v>0</v>
      </c>
      <c r="L1234" s="813">
        <v>0</v>
      </c>
    </row>
    <row r="1235" spans="1:12" s="796" customFormat="1" ht="23.25" customHeight="1" x14ac:dyDescent="0.2">
      <c r="A1235" s="797">
        <v>1300</v>
      </c>
      <c r="B1235" s="798" t="s">
        <v>1495</v>
      </c>
      <c r="C1235" s="795">
        <v>250774.04</v>
      </c>
      <c r="D1235" s="795">
        <v>2490.67</v>
      </c>
      <c r="E1235" s="795">
        <v>10984.41</v>
      </c>
      <c r="F1235" s="795">
        <v>242280.3</v>
      </c>
      <c r="G1235" s="795">
        <v>242280.3</v>
      </c>
      <c r="H1235" s="795">
        <v>242280.3</v>
      </c>
      <c r="I1235" s="795">
        <v>188847.43</v>
      </c>
      <c r="J1235" s="795">
        <v>188847.43</v>
      </c>
      <c r="K1235" s="795">
        <v>0</v>
      </c>
      <c r="L1235" s="813">
        <v>0</v>
      </c>
    </row>
    <row r="1236" spans="1:12" s="796" customFormat="1" ht="23.25" customHeight="1" x14ac:dyDescent="0.2">
      <c r="A1236" s="797">
        <v>131</v>
      </c>
      <c r="B1236" s="798" t="s">
        <v>1496</v>
      </c>
      <c r="C1236" s="795">
        <v>53518</v>
      </c>
      <c r="D1236" s="795">
        <v>601.52</v>
      </c>
      <c r="E1236" s="795">
        <v>0</v>
      </c>
      <c r="F1236" s="795">
        <v>54119.519999999997</v>
      </c>
      <c r="G1236" s="795">
        <v>54119.519999999997</v>
      </c>
      <c r="H1236" s="795">
        <v>54119.519999999997</v>
      </c>
      <c r="I1236" s="795">
        <v>54119.519999999997</v>
      </c>
      <c r="J1236" s="795">
        <v>54119.519999999997</v>
      </c>
      <c r="K1236" s="795">
        <v>0</v>
      </c>
      <c r="L1236" s="813">
        <v>0</v>
      </c>
    </row>
    <row r="1237" spans="1:12" s="796" customFormat="1" ht="23.25" customHeight="1" x14ac:dyDescent="0.2">
      <c r="A1237" s="797">
        <v>13101</v>
      </c>
      <c r="B1237" s="798" t="s">
        <v>1497</v>
      </c>
      <c r="C1237" s="795">
        <v>53518</v>
      </c>
      <c r="D1237" s="795">
        <v>601.52</v>
      </c>
      <c r="E1237" s="795">
        <v>0</v>
      </c>
      <c r="F1237" s="795">
        <v>54119.519999999997</v>
      </c>
      <c r="G1237" s="795">
        <v>54119.519999999997</v>
      </c>
      <c r="H1237" s="795">
        <v>54119.519999999997</v>
      </c>
      <c r="I1237" s="795">
        <v>54119.519999999997</v>
      </c>
      <c r="J1237" s="795">
        <v>54119.519999999997</v>
      </c>
      <c r="K1237" s="795">
        <v>0</v>
      </c>
      <c r="L1237" s="813">
        <v>0</v>
      </c>
    </row>
    <row r="1238" spans="1:12" s="796" customFormat="1" ht="23.25" customHeight="1" x14ac:dyDescent="0.2">
      <c r="A1238" s="797">
        <v>132</v>
      </c>
      <c r="B1238" s="798" t="s">
        <v>1498</v>
      </c>
      <c r="C1238" s="795">
        <v>192936.04</v>
      </c>
      <c r="D1238" s="795">
        <v>893.63</v>
      </c>
      <c r="E1238" s="795">
        <v>6664.41</v>
      </c>
      <c r="F1238" s="795">
        <v>187165.26</v>
      </c>
      <c r="G1238" s="795">
        <v>187165.26</v>
      </c>
      <c r="H1238" s="795">
        <v>187165.26</v>
      </c>
      <c r="I1238" s="795">
        <v>133732.39000000001</v>
      </c>
      <c r="J1238" s="795">
        <v>133732.39000000001</v>
      </c>
      <c r="K1238" s="795">
        <v>0</v>
      </c>
      <c r="L1238" s="813">
        <v>0</v>
      </c>
    </row>
    <row r="1239" spans="1:12" s="796" customFormat="1" ht="23.25" customHeight="1" x14ac:dyDescent="0.2">
      <c r="A1239" s="797">
        <v>13201</v>
      </c>
      <c r="B1239" s="798" t="s">
        <v>1499</v>
      </c>
      <c r="C1239" s="795">
        <v>25973.040000000001</v>
      </c>
      <c r="D1239" s="795">
        <v>893.63</v>
      </c>
      <c r="E1239" s="795">
        <v>0</v>
      </c>
      <c r="F1239" s="795">
        <v>26866.670000000002</v>
      </c>
      <c r="G1239" s="795">
        <v>26866.67</v>
      </c>
      <c r="H1239" s="795">
        <v>26866.67</v>
      </c>
      <c r="I1239" s="795">
        <v>26866.67</v>
      </c>
      <c r="J1239" s="795">
        <v>26866.67</v>
      </c>
      <c r="K1239" s="795">
        <v>0</v>
      </c>
      <c r="L1239" s="813">
        <v>0</v>
      </c>
    </row>
    <row r="1240" spans="1:12" s="796" customFormat="1" ht="23.25" customHeight="1" x14ac:dyDescent="0.2">
      <c r="A1240" s="797">
        <v>13202</v>
      </c>
      <c r="B1240" s="798" t="s">
        <v>1500</v>
      </c>
      <c r="C1240" s="795">
        <v>166963</v>
      </c>
      <c r="D1240" s="795">
        <v>0</v>
      </c>
      <c r="E1240" s="795">
        <v>6664.41</v>
      </c>
      <c r="F1240" s="795">
        <v>160298.59</v>
      </c>
      <c r="G1240" s="795">
        <v>160298.59</v>
      </c>
      <c r="H1240" s="795">
        <v>160298.59</v>
      </c>
      <c r="I1240" s="795">
        <v>106865.72</v>
      </c>
      <c r="J1240" s="795">
        <v>106865.72</v>
      </c>
      <c r="K1240" s="795">
        <v>0</v>
      </c>
      <c r="L1240" s="813">
        <v>0</v>
      </c>
    </row>
    <row r="1241" spans="1:12" s="796" customFormat="1" ht="23.25" customHeight="1" x14ac:dyDescent="0.2">
      <c r="A1241" s="797">
        <v>133</v>
      </c>
      <c r="B1241" s="798" t="s">
        <v>286</v>
      </c>
      <c r="C1241" s="795">
        <v>0</v>
      </c>
      <c r="D1241" s="795">
        <v>995.52</v>
      </c>
      <c r="E1241" s="795">
        <v>0</v>
      </c>
      <c r="F1241" s="795">
        <v>995.52</v>
      </c>
      <c r="G1241" s="795">
        <v>995.52</v>
      </c>
      <c r="H1241" s="795">
        <v>995.52</v>
      </c>
      <c r="I1241" s="795">
        <v>995.52</v>
      </c>
      <c r="J1241" s="795">
        <v>995.52</v>
      </c>
      <c r="K1241" s="795">
        <v>0</v>
      </c>
      <c r="L1241" s="813">
        <v>0</v>
      </c>
    </row>
    <row r="1242" spans="1:12" s="796" customFormat="1" ht="23.25" customHeight="1" x14ac:dyDescent="0.2">
      <c r="A1242" s="797">
        <v>13301</v>
      </c>
      <c r="B1242" s="798" t="s">
        <v>1501</v>
      </c>
      <c r="C1242" s="795">
        <v>0</v>
      </c>
      <c r="D1242" s="795">
        <v>995.52</v>
      </c>
      <c r="E1242" s="795">
        <v>0</v>
      </c>
      <c r="F1242" s="795">
        <v>995.52</v>
      </c>
      <c r="G1242" s="795">
        <v>995.52</v>
      </c>
      <c r="H1242" s="795">
        <v>995.52</v>
      </c>
      <c r="I1242" s="795">
        <v>995.52</v>
      </c>
      <c r="J1242" s="795">
        <v>995.52</v>
      </c>
      <c r="K1242" s="795">
        <v>0</v>
      </c>
      <c r="L1242" s="813">
        <v>0</v>
      </c>
    </row>
    <row r="1243" spans="1:12" s="796" customFormat="1" ht="23.25" customHeight="1" x14ac:dyDescent="0.2">
      <c r="A1243" s="797">
        <v>134</v>
      </c>
      <c r="B1243" s="798" t="s">
        <v>296</v>
      </c>
      <c r="C1243" s="795">
        <v>4320</v>
      </c>
      <c r="D1243" s="795">
        <v>0</v>
      </c>
      <c r="E1243" s="795">
        <v>4320</v>
      </c>
      <c r="F1243" s="795">
        <v>0</v>
      </c>
      <c r="G1243" s="795">
        <v>0</v>
      </c>
      <c r="H1243" s="795">
        <v>0</v>
      </c>
      <c r="I1243" s="795">
        <v>0</v>
      </c>
      <c r="J1243" s="795">
        <v>0</v>
      </c>
      <c r="K1243" s="795">
        <v>0</v>
      </c>
      <c r="L1243" s="813">
        <v>0</v>
      </c>
    </row>
    <row r="1244" spans="1:12" s="796" customFormat="1" ht="23.25" customHeight="1" x14ac:dyDescent="0.2">
      <c r="A1244" s="797">
        <v>13403</v>
      </c>
      <c r="B1244" s="798" t="s">
        <v>1502</v>
      </c>
      <c r="C1244" s="795">
        <v>4320</v>
      </c>
      <c r="D1244" s="795">
        <v>0</v>
      </c>
      <c r="E1244" s="795">
        <v>4320</v>
      </c>
      <c r="F1244" s="795">
        <v>0</v>
      </c>
      <c r="G1244" s="795">
        <v>0</v>
      </c>
      <c r="H1244" s="795">
        <v>0</v>
      </c>
      <c r="I1244" s="795">
        <v>0</v>
      </c>
      <c r="J1244" s="795">
        <v>0</v>
      </c>
      <c r="K1244" s="795">
        <v>0</v>
      </c>
      <c r="L1244" s="813">
        <v>0</v>
      </c>
    </row>
    <row r="1245" spans="1:12" s="796" customFormat="1" ht="23.25" customHeight="1" x14ac:dyDescent="0.2">
      <c r="A1245" s="797">
        <v>1400</v>
      </c>
      <c r="B1245" s="798" t="s">
        <v>1504</v>
      </c>
      <c r="C1245" s="795">
        <v>474768</v>
      </c>
      <c r="D1245" s="795">
        <v>0</v>
      </c>
      <c r="E1245" s="795">
        <v>0</v>
      </c>
      <c r="F1245" s="795">
        <v>474768</v>
      </c>
      <c r="G1245" s="795">
        <v>474768</v>
      </c>
      <c r="H1245" s="795">
        <v>474768</v>
      </c>
      <c r="I1245" s="795">
        <v>474768</v>
      </c>
      <c r="J1245" s="795">
        <v>474768</v>
      </c>
      <c r="K1245" s="795">
        <v>0</v>
      </c>
      <c r="L1245" s="813">
        <v>0</v>
      </c>
    </row>
    <row r="1246" spans="1:12" s="796" customFormat="1" ht="23.25" customHeight="1" x14ac:dyDescent="0.2">
      <c r="A1246" s="797">
        <v>141</v>
      </c>
      <c r="B1246" s="798" t="s">
        <v>112</v>
      </c>
      <c r="C1246" s="795">
        <v>474768</v>
      </c>
      <c r="D1246" s="795">
        <v>0</v>
      </c>
      <c r="E1246" s="795">
        <v>0</v>
      </c>
      <c r="F1246" s="795">
        <v>474768</v>
      </c>
      <c r="G1246" s="795">
        <v>474768</v>
      </c>
      <c r="H1246" s="795">
        <v>474768</v>
      </c>
      <c r="I1246" s="795">
        <v>474768</v>
      </c>
      <c r="J1246" s="795">
        <v>474768</v>
      </c>
      <c r="K1246" s="795">
        <v>0</v>
      </c>
      <c r="L1246" s="813">
        <v>0</v>
      </c>
    </row>
    <row r="1247" spans="1:12" s="796" customFormat="1" ht="23.25" customHeight="1" x14ac:dyDescent="0.2">
      <c r="A1247" s="797">
        <v>14101</v>
      </c>
      <c r="B1247" s="798" t="s">
        <v>1505</v>
      </c>
      <c r="C1247" s="795">
        <v>474768</v>
      </c>
      <c r="D1247" s="795">
        <v>0</v>
      </c>
      <c r="E1247" s="795">
        <v>0</v>
      </c>
      <c r="F1247" s="795">
        <v>474768</v>
      </c>
      <c r="G1247" s="795">
        <v>474768</v>
      </c>
      <c r="H1247" s="795">
        <v>474768</v>
      </c>
      <c r="I1247" s="795">
        <v>474768</v>
      </c>
      <c r="J1247" s="795">
        <v>474768</v>
      </c>
      <c r="K1247" s="795">
        <v>0</v>
      </c>
      <c r="L1247" s="813">
        <v>0</v>
      </c>
    </row>
    <row r="1248" spans="1:12" s="789" customFormat="1" ht="23.25" customHeight="1" x14ac:dyDescent="0.2">
      <c r="A1248" s="790">
        <v>2000</v>
      </c>
      <c r="B1248" s="791" t="s">
        <v>162</v>
      </c>
      <c r="C1248" s="792">
        <v>79500</v>
      </c>
      <c r="D1248" s="792">
        <v>546.41</v>
      </c>
      <c r="E1248" s="792">
        <v>30234.35</v>
      </c>
      <c r="F1248" s="792">
        <v>49812.06</v>
      </c>
      <c r="G1248" s="792">
        <v>49812.06</v>
      </c>
      <c r="H1248" s="792">
        <v>49812.06</v>
      </c>
      <c r="I1248" s="792">
        <v>42319.56</v>
      </c>
      <c r="J1248" s="792">
        <v>42319.56</v>
      </c>
      <c r="K1248" s="792">
        <v>0</v>
      </c>
      <c r="L1248" s="812">
        <v>0</v>
      </c>
    </row>
    <row r="1249" spans="1:12" s="796" customFormat="1" ht="23.25" customHeight="1" x14ac:dyDescent="0.2">
      <c r="A1249" s="797">
        <v>2100</v>
      </c>
      <c r="B1249" s="798" t="s">
        <v>1509</v>
      </c>
      <c r="C1249" s="795">
        <v>35600</v>
      </c>
      <c r="D1249" s="795">
        <v>0</v>
      </c>
      <c r="E1249" s="795">
        <v>21513.78</v>
      </c>
      <c r="F1249" s="795">
        <v>14086.22</v>
      </c>
      <c r="G1249" s="795">
        <v>14086.22</v>
      </c>
      <c r="H1249" s="795">
        <v>14086.22</v>
      </c>
      <c r="I1249" s="795">
        <v>7393.7199999999993</v>
      </c>
      <c r="J1249" s="795">
        <v>7393.7199999999993</v>
      </c>
      <c r="K1249" s="795">
        <v>0</v>
      </c>
      <c r="L1249" s="813">
        <v>0</v>
      </c>
    </row>
    <row r="1250" spans="1:12" s="796" customFormat="1" ht="23.25" customHeight="1" x14ac:dyDescent="0.2">
      <c r="A1250" s="797">
        <v>211</v>
      </c>
      <c r="B1250" s="798" t="s">
        <v>1510</v>
      </c>
      <c r="C1250" s="795">
        <v>15400</v>
      </c>
      <c r="D1250" s="795">
        <v>0</v>
      </c>
      <c r="E1250" s="795">
        <v>9589.02</v>
      </c>
      <c r="F1250" s="795">
        <v>5810.98</v>
      </c>
      <c r="G1250" s="795">
        <v>5810.98</v>
      </c>
      <c r="H1250" s="795">
        <v>5810.98</v>
      </c>
      <c r="I1250" s="795">
        <v>713.4</v>
      </c>
      <c r="J1250" s="795">
        <v>713.4</v>
      </c>
      <c r="K1250" s="795">
        <v>0</v>
      </c>
      <c r="L1250" s="813">
        <v>0</v>
      </c>
    </row>
    <row r="1251" spans="1:12" s="796" customFormat="1" ht="23.25" customHeight="1" x14ac:dyDescent="0.2">
      <c r="A1251" s="797">
        <v>21101</v>
      </c>
      <c r="B1251" s="798" t="s">
        <v>1511</v>
      </c>
      <c r="C1251" s="795">
        <v>15400</v>
      </c>
      <c r="D1251" s="795">
        <v>0</v>
      </c>
      <c r="E1251" s="795">
        <v>9589.02</v>
      </c>
      <c r="F1251" s="795">
        <v>5810.98</v>
      </c>
      <c r="G1251" s="795">
        <v>5810.98</v>
      </c>
      <c r="H1251" s="795">
        <v>5810.98</v>
      </c>
      <c r="I1251" s="795">
        <v>713.4</v>
      </c>
      <c r="J1251" s="795">
        <v>713.4</v>
      </c>
      <c r="K1251" s="795">
        <v>0</v>
      </c>
      <c r="L1251" s="813">
        <v>0</v>
      </c>
    </row>
    <row r="1252" spans="1:12" s="796" customFormat="1" ht="23.25" customHeight="1" x14ac:dyDescent="0.2">
      <c r="A1252" s="797">
        <v>212</v>
      </c>
      <c r="B1252" s="798" t="s">
        <v>1512</v>
      </c>
      <c r="C1252" s="795">
        <v>13600</v>
      </c>
      <c r="D1252" s="795">
        <v>0</v>
      </c>
      <c r="E1252" s="795">
        <v>10004</v>
      </c>
      <c r="F1252" s="795">
        <v>3596</v>
      </c>
      <c r="G1252" s="795">
        <v>3596</v>
      </c>
      <c r="H1252" s="795">
        <v>3596</v>
      </c>
      <c r="I1252" s="795">
        <v>3596</v>
      </c>
      <c r="J1252" s="795">
        <v>3596</v>
      </c>
      <c r="K1252" s="795">
        <v>0</v>
      </c>
      <c r="L1252" s="813">
        <v>0</v>
      </c>
    </row>
    <row r="1253" spans="1:12" s="796" customFormat="1" ht="23.25" customHeight="1" x14ac:dyDescent="0.2">
      <c r="A1253" s="797">
        <v>21201</v>
      </c>
      <c r="B1253" s="798" t="s">
        <v>1513</v>
      </c>
      <c r="C1253" s="795">
        <v>13600</v>
      </c>
      <c r="D1253" s="795">
        <v>0</v>
      </c>
      <c r="E1253" s="795">
        <v>10004</v>
      </c>
      <c r="F1253" s="795">
        <v>3596</v>
      </c>
      <c r="G1253" s="795">
        <v>3596</v>
      </c>
      <c r="H1253" s="795">
        <v>3596</v>
      </c>
      <c r="I1253" s="795">
        <v>3596</v>
      </c>
      <c r="J1253" s="795">
        <v>3596</v>
      </c>
      <c r="K1253" s="795">
        <v>0</v>
      </c>
      <c r="L1253" s="813">
        <v>0</v>
      </c>
    </row>
    <row r="1254" spans="1:12" s="796" customFormat="1" ht="23.25" customHeight="1" x14ac:dyDescent="0.2">
      <c r="A1254" s="797">
        <v>216</v>
      </c>
      <c r="B1254" s="798" t="s">
        <v>289</v>
      </c>
      <c r="C1254" s="795">
        <v>6600</v>
      </c>
      <c r="D1254" s="795">
        <v>0</v>
      </c>
      <c r="E1254" s="795">
        <v>1920.76</v>
      </c>
      <c r="F1254" s="795">
        <v>4679.24</v>
      </c>
      <c r="G1254" s="795">
        <v>4679.24</v>
      </c>
      <c r="H1254" s="795">
        <v>4679.24</v>
      </c>
      <c r="I1254" s="795">
        <v>3084.32</v>
      </c>
      <c r="J1254" s="795">
        <v>3084.32</v>
      </c>
      <c r="K1254" s="795">
        <v>0</v>
      </c>
      <c r="L1254" s="813">
        <v>0</v>
      </c>
    </row>
    <row r="1255" spans="1:12" s="796" customFormat="1" ht="23.25" customHeight="1" x14ac:dyDescent="0.2">
      <c r="A1255" s="797">
        <v>21601</v>
      </c>
      <c r="B1255" s="798" t="s">
        <v>115</v>
      </c>
      <c r="C1255" s="795">
        <v>6600</v>
      </c>
      <c r="D1255" s="795">
        <v>0</v>
      </c>
      <c r="E1255" s="795">
        <v>1920.76</v>
      </c>
      <c r="F1255" s="795">
        <v>4679.24</v>
      </c>
      <c r="G1255" s="795">
        <v>4679.24</v>
      </c>
      <c r="H1255" s="795">
        <v>4679.24</v>
      </c>
      <c r="I1255" s="795">
        <v>3084.32</v>
      </c>
      <c r="J1255" s="795">
        <v>3084.32</v>
      </c>
      <c r="K1255" s="795">
        <v>0</v>
      </c>
      <c r="L1255" s="813">
        <v>0</v>
      </c>
    </row>
    <row r="1256" spans="1:12" s="796" customFormat="1" ht="23.25" customHeight="1" x14ac:dyDescent="0.2">
      <c r="A1256" s="797">
        <v>2200</v>
      </c>
      <c r="B1256" s="798" t="s">
        <v>1516</v>
      </c>
      <c r="C1256" s="795">
        <v>1800</v>
      </c>
      <c r="D1256" s="795">
        <v>0</v>
      </c>
      <c r="E1256" s="795">
        <v>45</v>
      </c>
      <c r="F1256" s="795">
        <v>1755</v>
      </c>
      <c r="G1256" s="795">
        <v>1755</v>
      </c>
      <c r="H1256" s="795">
        <v>1755</v>
      </c>
      <c r="I1256" s="795">
        <v>1755</v>
      </c>
      <c r="J1256" s="795">
        <v>1755</v>
      </c>
      <c r="K1256" s="795">
        <v>0</v>
      </c>
      <c r="L1256" s="813">
        <v>0</v>
      </c>
    </row>
    <row r="1257" spans="1:12" s="796" customFormat="1" ht="23.25" customHeight="1" x14ac:dyDescent="0.2">
      <c r="A1257" s="797">
        <v>221</v>
      </c>
      <c r="B1257" s="798" t="s">
        <v>1517</v>
      </c>
      <c r="C1257" s="795">
        <v>1800</v>
      </c>
      <c r="D1257" s="795">
        <v>0</v>
      </c>
      <c r="E1257" s="795">
        <v>45</v>
      </c>
      <c r="F1257" s="795">
        <v>1755</v>
      </c>
      <c r="G1257" s="795">
        <v>1755</v>
      </c>
      <c r="H1257" s="795">
        <v>1755</v>
      </c>
      <c r="I1257" s="795">
        <v>1755</v>
      </c>
      <c r="J1257" s="795">
        <v>1755</v>
      </c>
      <c r="K1257" s="795">
        <v>0</v>
      </c>
      <c r="L1257" s="813">
        <v>0</v>
      </c>
    </row>
    <row r="1258" spans="1:12" s="796" customFormat="1" ht="23.25" customHeight="1" x14ac:dyDescent="0.2">
      <c r="A1258" s="797">
        <v>22106</v>
      </c>
      <c r="B1258" s="798" t="s">
        <v>1520</v>
      </c>
      <c r="C1258" s="795">
        <v>1800</v>
      </c>
      <c r="D1258" s="795">
        <v>0</v>
      </c>
      <c r="E1258" s="795">
        <v>45</v>
      </c>
      <c r="F1258" s="795">
        <v>1755</v>
      </c>
      <c r="G1258" s="795">
        <v>1755</v>
      </c>
      <c r="H1258" s="795">
        <v>1755</v>
      </c>
      <c r="I1258" s="795">
        <v>1755</v>
      </c>
      <c r="J1258" s="795">
        <v>1755</v>
      </c>
      <c r="K1258" s="795">
        <v>0</v>
      </c>
      <c r="L1258" s="813">
        <v>0</v>
      </c>
    </row>
    <row r="1259" spans="1:12" s="796" customFormat="1" ht="23.25" customHeight="1" x14ac:dyDescent="0.2">
      <c r="A1259" s="797">
        <v>2400</v>
      </c>
      <c r="B1259" s="798" t="s">
        <v>1528</v>
      </c>
      <c r="C1259" s="795">
        <v>0</v>
      </c>
      <c r="D1259" s="795">
        <v>546.41</v>
      </c>
      <c r="E1259" s="795">
        <v>0</v>
      </c>
      <c r="F1259" s="795">
        <v>546.41</v>
      </c>
      <c r="G1259" s="795">
        <v>546.41</v>
      </c>
      <c r="H1259" s="795">
        <v>546.41</v>
      </c>
      <c r="I1259" s="795">
        <v>546.41</v>
      </c>
      <c r="J1259" s="795">
        <v>546.41</v>
      </c>
      <c r="K1259" s="795">
        <v>0</v>
      </c>
      <c r="L1259" s="813">
        <v>0</v>
      </c>
    </row>
    <row r="1260" spans="1:12" s="796" customFormat="1" ht="23.25" customHeight="1" x14ac:dyDescent="0.2">
      <c r="A1260" s="797">
        <v>246</v>
      </c>
      <c r="B1260" s="798" t="s">
        <v>292</v>
      </c>
      <c r="C1260" s="795">
        <v>0</v>
      </c>
      <c r="D1260" s="795">
        <v>137.69999999999999</v>
      </c>
      <c r="E1260" s="795">
        <v>0</v>
      </c>
      <c r="F1260" s="795">
        <v>137.69999999999999</v>
      </c>
      <c r="G1260" s="795">
        <v>137.69999999999999</v>
      </c>
      <c r="H1260" s="795">
        <v>137.69999999999999</v>
      </c>
      <c r="I1260" s="795">
        <v>137.69999999999999</v>
      </c>
      <c r="J1260" s="795">
        <v>137.69999999999999</v>
      </c>
      <c r="K1260" s="795">
        <v>0</v>
      </c>
      <c r="L1260" s="813">
        <v>0</v>
      </c>
    </row>
    <row r="1261" spans="1:12" s="796" customFormat="1" ht="23.25" customHeight="1" x14ac:dyDescent="0.2">
      <c r="A1261" s="797">
        <v>24601</v>
      </c>
      <c r="B1261" s="798" t="s">
        <v>1532</v>
      </c>
      <c r="C1261" s="795">
        <v>0</v>
      </c>
      <c r="D1261" s="795">
        <v>137.69999999999999</v>
      </c>
      <c r="E1261" s="795">
        <v>0</v>
      </c>
      <c r="F1261" s="795">
        <v>137.69999999999999</v>
      </c>
      <c r="G1261" s="795">
        <v>137.69999999999999</v>
      </c>
      <c r="H1261" s="795">
        <v>137.69999999999999</v>
      </c>
      <c r="I1261" s="795">
        <v>137.69999999999999</v>
      </c>
      <c r="J1261" s="795">
        <v>137.69999999999999</v>
      </c>
      <c r="K1261" s="795">
        <v>0</v>
      </c>
      <c r="L1261" s="813">
        <v>0</v>
      </c>
    </row>
    <row r="1262" spans="1:12" s="796" customFormat="1" ht="23.25" customHeight="1" x14ac:dyDescent="0.2">
      <c r="A1262" s="797">
        <v>249</v>
      </c>
      <c r="B1262" s="798" t="s">
        <v>1535</v>
      </c>
      <c r="C1262" s="795">
        <v>0</v>
      </c>
      <c r="D1262" s="795">
        <v>408.71</v>
      </c>
      <c r="E1262" s="795">
        <v>0</v>
      </c>
      <c r="F1262" s="795">
        <v>408.71</v>
      </c>
      <c r="G1262" s="795">
        <v>408.71</v>
      </c>
      <c r="H1262" s="795">
        <v>408.71</v>
      </c>
      <c r="I1262" s="795">
        <v>408.71</v>
      </c>
      <c r="J1262" s="795">
        <v>408.71</v>
      </c>
      <c r="K1262" s="795">
        <v>0</v>
      </c>
      <c r="L1262" s="813">
        <v>0</v>
      </c>
    </row>
    <row r="1263" spans="1:12" s="796" customFormat="1" ht="23.25" customHeight="1" x14ac:dyDescent="0.2">
      <c r="A1263" s="797">
        <v>24901</v>
      </c>
      <c r="B1263" s="798" t="s">
        <v>1536</v>
      </c>
      <c r="C1263" s="795">
        <v>0</v>
      </c>
      <c r="D1263" s="795">
        <v>408.71</v>
      </c>
      <c r="E1263" s="795">
        <v>0</v>
      </c>
      <c r="F1263" s="795">
        <v>408.71</v>
      </c>
      <c r="G1263" s="795">
        <v>408.71</v>
      </c>
      <c r="H1263" s="795">
        <v>408.71</v>
      </c>
      <c r="I1263" s="795">
        <v>408.71</v>
      </c>
      <c r="J1263" s="795">
        <v>408.71</v>
      </c>
      <c r="K1263" s="795">
        <v>0</v>
      </c>
      <c r="L1263" s="813">
        <v>0</v>
      </c>
    </row>
    <row r="1264" spans="1:12" s="796" customFormat="1" ht="23.25" customHeight="1" x14ac:dyDescent="0.2">
      <c r="A1264" s="797">
        <v>2600</v>
      </c>
      <c r="B1264" s="798" t="s">
        <v>1539</v>
      </c>
      <c r="C1264" s="795">
        <v>38500</v>
      </c>
      <c r="D1264" s="795">
        <v>0</v>
      </c>
      <c r="E1264" s="795">
        <v>6275.57</v>
      </c>
      <c r="F1264" s="795">
        <v>32224.43</v>
      </c>
      <c r="G1264" s="795">
        <v>32224.43</v>
      </c>
      <c r="H1264" s="795">
        <v>32224.43</v>
      </c>
      <c r="I1264" s="795">
        <v>31424.43</v>
      </c>
      <c r="J1264" s="795">
        <v>31424.43</v>
      </c>
      <c r="K1264" s="795">
        <v>0</v>
      </c>
      <c r="L1264" s="813">
        <v>0</v>
      </c>
    </row>
    <row r="1265" spans="1:12" s="796" customFormat="1" ht="23.25" customHeight="1" x14ac:dyDescent="0.2">
      <c r="A1265" s="797">
        <v>261</v>
      </c>
      <c r="B1265" s="798" t="s">
        <v>1539</v>
      </c>
      <c r="C1265" s="795">
        <v>38500</v>
      </c>
      <c r="D1265" s="795">
        <v>0</v>
      </c>
      <c r="E1265" s="795">
        <v>6275.57</v>
      </c>
      <c r="F1265" s="795">
        <v>32224.43</v>
      </c>
      <c r="G1265" s="795">
        <v>32224.43</v>
      </c>
      <c r="H1265" s="795">
        <v>32224.43</v>
      </c>
      <c r="I1265" s="795">
        <v>31424.43</v>
      </c>
      <c r="J1265" s="795">
        <v>31424.43</v>
      </c>
      <c r="K1265" s="795">
        <v>0</v>
      </c>
      <c r="L1265" s="813">
        <v>0</v>
      </c>
    </row>
    <row r="1266" spans="1:12" s="796" customFormat="1" ht="23.25" customHeight="1" x14ac:dyDescent="0.2">
      <c r="A1266" s="797">
        <v>26101</v>
      </c>
      <c r="B1266" s="798" t="s">
        <v>118</v>
      </c>
      <c r="C1266" s="795">
        <v>38500</v>
      </c>
      <c r="D1266" s="795">
        <v>0</v>
      </c>
      <c r="E1266" s="795">
        <v>6275.57</v>
      </c>
      <c r="F1266" s="795">
        <v>32224.43</v>
      </c>
      <c r="G1266" s="795">
        <v>32224.43</v>
      </c>
      <c r="H1266" s="795">
        <v>32224.43</v>
      </c>
      <c r="I1266" s="795">
        <v>31424.43</v>
      </c>
      <c r="J1266" s="795">
        <v>31424.43</v>
      </c>
      <c r="K1266" s="795">
        <v>0</v>
      </c>
      <c r="L1266" s="813">
        <v>0</v>
      </c>
    </row>
    <row r="1267" spans="1:12" s="796" customFormat="1" ht="23.25" customHeight="1" x14ac:dyDescent="0.2">
      <c r="A1267" s="797">
        <v>2900</v>
      </c>
      <c r="B1267" s="798" t="s">
        <v>1548</v>
      </c>
      <c r="C1267" s="795">
        <v>3600</v>
      </c>
      <c r="D1267" s="795">
        <v>0</v>
      </c>
      <c r="E1267" s="795">
        <v>2400</v>
      </c>
      <c r="F1267" s="795">
        <v>1200</v>
      </c>
      <c r="G1267" s="795">
        <v>1200</v>
      </c>
      <c r="H1267" s="795">
        <v>1200</v>
      </c>
      <c r="I1267" s="795">
        <v>1200</v>
      </c>
      <c r="J1267" s="795">
        <v>1200</v>
      </c>
      <c r="K1267" s="795">
        <v>0</v>
      </c>
      <c r="L1267" s="813">
        <v>0</v>
      </c>
    </row>
    <row r="1268" spans="1:12" s="796" customFormat="1" ht="23.25" customHeight="1" x14ac:dyDescent="0.2">
      <c r="A1268" s="797">
        <v>292</v>
      </c>
      <c r="B1268" s="798" t="s">
        <v>1549</v>
      </c>
      <c r="C1268" s="795">
        <v>1200</v>
      </c>
      <c r="D1268" s="795">
        <v>0</v>
      </c>
      <c r="E1268" s="795">
        <v>0</v>
      </c>
      <c r="F1268" s="795">
        <v>1200</v>
      </c>
      <c r="G1268" s="795">
        <v>1200</v>
      </c>
      <c r="H1268" s="795">
        <v>1200</v>
      </c>
      <c r="I1268" s="795">
        <v>1200</v>
      </c>
      <c r="J1268" s="795">
        <v>1200</v>
      </c>
      <c r="K1268" s="795">
        <v>0</v>
      </c>
      <c r="L1268" s="813">
        <v>0</v>
      </c>
    </row>
    <row r="1269" spans="1:12" s="796" customFormat="1" ht="23.25" customHeight="1" x14ac:dyDescent="0.2">
      <c r="A1269" s="797">
        <v>29201</v>
      </c>
      <c r="B1269" s="798" t="s">
        <v>1550</v>
      </c>
      <c r="C1269" s="795">
        <v>1200</v>
      </c>
      <c r="D1269" s="795">
        <v>0</v>
      </c>
      <c r="E1269" s="795">
        <v>0</v>
      </c>
      <c r="F1269" s="795">
        <v>1200</v>
      </c>
      <c r="G1269" s="795">
        <v>1200</v>
      </c>
      <c r="H1269" s="795">
        <v>1200</v>
      </c>
      <c r="I1269" s="795">
        <v>1200</v>
      </c>
      <c r="J1269" s="795">
        <v>1200</v>
      </c>
      <c r="K1269" s="795">
        <v>0</v>
      </c>
      <c r="L1269" s="813">
        <v>0</v>
      </c>
    </row>
    <row r="1270" spans="1:12" s="796" customFormat="1" ht="23.25" customHeight="1" x14ac:dyDescent="0.2">
      <c r="A1270" s="797">
        <v>294</v>
      </c>
      <c r="B1270" s="798" t="s">
        <v>1552</v>
      </c>
      <c r="C1270" s="795">
        <v>1200</v>
      </c>
      <c r="D1270" s="795">
        <v>0</v>
      </c>
      <c r="E1270" s="795">
        <v>1200</v>
      </c>
      <c r="F1270" s="795">
        <v>0</v>
      </c>
      <c r="G1270" s="795">
        <v>0</v>
      </c>
      <c r="H1270" s="795">
        <v>0</v>
      </c>
      <c r="I1270" s="795">
        <v>0</v>
      </c>
      <c r="J1270" s="795">
        <v>0</v>
      </c>
      <c r="K1270" s="795">
        <v>0</v>
      </c>
      <c r="L1270" s="813">
        <v>0</v>
      </c>
    </row>
    <row r="1271" spans="1:12" s="796" customFormat="1" ht="23.25" customHeight="1" x14ac:dyDescent="0.2">
      <c r="A1271" s="797">
        <v>29401</v>
      </c>
      <c r="B1271" s="798" t="s">
        <v>1550</v>
      </c>
      <c r="C1271" s="795">
        <v>1200</v>
      </c>
      <c r="D1271" s="795">
        <v>0</v>
      </c>
      <c r="E1271" s="795">
        <v>1200</v>
      </c>
      <c r="F1271" s="795">
        <v>0</v>
      </c>
      <c r="G1271" s="795">
        <v>0</v>
      </c>
      <c r="H1271" s="795">
        <v>0</v>
      </c>
      <c r="I1271" s="795">
        <v>0</v>
      </c>
      <c r="J1271" s="795">
        <v>0</v>
      </c>
      <c r="K1271" s="795">
        <v>0</v>
      </c>
      <c r="L1271" s="813">
        <v>0</v>
      </c>
    </row>
    <row r="1272" spans="1:12" s="796" customFormat="1" ht="23.25" customHeight="1" x14ac:dyDescent="0.2">
      <c r="A1272" s="797">
        <v>296</v>
      </c>
      <c r="B1272" s="798" t="s">
        <v>1553</v>
      </c>
      <c r="C1272" s="795">
        <v>1200</v>
      </c>
      <c r="D1272" s="795">
        <v>0</v>
      </c>
      <c r="E1272" s="795">
        <v>1200</v>
      </c>
      <c r="F1272" s="795">
        <v>0</v>
      </c>
      <c r="G1272" s="795">
        <v>0</v>
      </c>
      <c r="H1272" s="795">
        <v>0</v>
      </c>
      <c r="I1272" s="795">
        <v>0</v>
      </c>
      <c r="J1272" s="795">
        <v>0</v>
      </c>
      <c r="K1272" s="795">
        <v>0</v>
      </c>
      <c r="L1272" s="813">
        <v>0</v>
      </c>
    </row>
    <row r="1273" spans="1:12" s="796" customFormat="1" ht="23.25" customHeight="1" x14ac:dyDescent="0.2">
      <c r="A1273" s="797">
        <v>29601</v>
      </c>
      <c r="B1273" s="798" t="s">
        <v>1550</v>
      </c>
      <c r="C1273" s="795">
        <v>1200</v>
      </c>
      <c r="D1273" s="795">
        <v>0</v>
      </c>
      <c r="E1273" s="795">
        <v>1200</v>
      </c>
      <c r="F1273" s="795">
        <v>0</v>
      </c>
      <c r="G1273" s="795">
        <v>0</v>
      </c>
      <c r="H1273" s="795">
        <v>0</v>
      </c>
      <c r="I1273" s="795">
        <v>0</v>
      </c>
      <c r="J1273" s="795">
        <v>0</v>
      </c>
      <c r="K1273" s="795">
        <v>0</v>
      </c>
      <c r="L1273" s="813">
        <v>0</v>
      </c>
    </row>
    <row r="1274" spans="1:12" s="789" customFormat="1" ht="23.25" customHeight="1" x14ac:dyDescent="0.2">
      <c r="A1274" s="790">
        <v>3000</v>
      </c>
      <c r="B1274" s="791" t="s">
        <v>163</v>
      </c>
      <c r="C1274" s="792">
        <v>652240</v>
      </c>
      <c r="D1274" s="792">
        <v>18556.77</v>
      </c>
      <c r="E1274" s="792">
        <v>256564.00999999998</v>
      </c>
      <c r="F1274" s="792">
        <v>414232.75999999995</v>
      </c>
      <c r="G1274" s="792">
        <v>418393.75999999995</v>
      </c>
      <c r="H1274" s="792">
        <v>418393.75999999995</v>
      </c>
      <c r="I1274" s="792">
        <v>189050.74</v>
      </c>
      <c r="J1274" s="792">
        <v>189050.74</v>
      </c>
      <c r="K1274" s="792">
        <v>-4161</v>
      </c>
      <c r="L1274" s="812">
        <v>-1.0045077072127275</v>
      </c>
    </row>
    <row r="1275" spans="1:12" s="796" customFormat="1" ht="23.25" customHeight="1" x14ac:dyDescent="0.2">
      <c r="A1275" s="797">
        <v>3100</v>
      </c>
      <c r="B1275" s="798" t="s">
        <v>1556</v>
      </c>
      <c r="C1275" s="795">
        <v>82600</v>
      </c>
      <c r="D1275" s="795">
        <v>2760.28</v>
      </c>
      <c r="E1275" s="795">
        <v>11320.82</v>
      </c>
      <c r="F1275" s="795">
        <v>74039.459999999992</v>
      </c>
      <c r="G1275" s="795">
        <v>78200.459999999992</v>
      </c>
      <c r="H1275" s="795">
        <v>78200.459999999992</v>
      </c>
      <c r="I1275" s="795">
        <v>65552.69</v>
      </c>
      <c r="J1275" s="795">
        <v>65552.69</v>
      </c>
      <c r="K1275" s="795">
        <v>-4161</v>
      </c>
      <c r="L1275" s="813">
        <v>-5.6199761586591803</v>
      </c>
    </row>
    <row r="1276" spans="1:12" s="796" customFormat="1" ht="23.25" customHeight="1" x14ac:dyDescent="0.2">
      <c r="A1276" s="797">
        <v>311</v>
      </c>
      <c r="B1276" s="798" t="s">
        <v>170</v>
      </c>
      <c r="C1276" s="795">
        <v>42000</v>
      </c>
      <c r="D1276" s="795">
        <v>0</v>
      </c>
      <c r="E1276" s="795">
        <v>762</v>
      </c>
      <c r="F1276" s="795">
        <v>41238</v>
      </c>
      <c r="G1276" s="795">
        <v>45399</v>
      </c>
      <c r="H1276" s="795">
        <v>45399</v>
      </c>
      <c r="I1276" s="795">
        <v>41238</v>
      </c>
      <c r="J1276" s="795">
        <v>41238</v>
      </c>
      <c r="K1276" s="795">
        <v>-4161</v>
      </c>
      <c r="L1276" s="813">
        <v>-10.090208060526699</v>
      </c>
    </row>
    <row r="1277" spans="1:12" s="796" customFormat="1" ht="23.25" customHeight="1" x14ac:dyDescent="0.2">
      <c r="A1277" s="797">
        <v>31101</v>
      </c>
      <c r="B1277" s="798" t="s">
        <v>1557</v>
      </c>
      <c r="C1277" s="795">
        <v>42000</v>
      </c>
      <c r="D1277" s="795">
        <v>0</v>
      </c>
      <c r="E1277" s="795">
        <v>762</v>
      </c>
      <c r="F1277" s="795">
        <v>41238</v>
      </c>
      <c r="G1277" s="795">
        <v>45399</v>
      </c>
      <c r="H1277" s="795">
        <v>45399</v>
      </c>
      <c r="I1277" s="795">
        <v>41238</v>
      </c>
      <c r="J1277" s="795">
        <v>41238</v>
      </c>
      <c r="K1277" s="795">
        <v>-4161</v>
      </c>
      <c r="L1277" s="813">
        <v>-10.090208060526699</v>
      </c>
    </row>
    <row r="1278" spans="1:12" s="796" customFormat="1" ht="23.25" customHeight="1" x14ac:dyDescent="0.2">
      <c r="A1278" s="797">
        <v>314</v>
      </c>
      <c r="B1278" s="798" t="s">
        <v>171</v>
      </c>
      <c r="C1278" s="795">
        <v>37000</v>
      </c>
      <c r="D1278" s="795">
        <v>0</v>
      </c>
      <c r="E1278" s="795">
        <v>10558.82</v>
      </c>
      <c r="F1278" s="795">
        <v>26441.18</v>
      </c>
      <c r="G1278" s="795">
        <v>26441.18</v>
      </c>
      <c r="H1278" s="795">
        <v>26441.18</v>
      </c>
      <c r="I1278" s="795">
        <v>17954.41</v>
      </c>
      <c r="J1278" s="795">
        <v>17954.41</v>
      </c>
      <c r="K1278" s="795">
        <v>0</v>
      </c>
      <c r="L1278" s="813">
        <v>0</v>
      </c>
    </row>
    <row r="1279" spans="1:12" s="796" customFormat="1" ht="23.25" customHeight="1" x14ac:dyDescent="0.2">
      <c r="A1279" s="797">
        <v>31401</v>
      </c>
      <c r="B1279" s="798" t="s">
        <v>1558</v>
      </c>
      <c r="C1279" s="795">
        <v>37000</v>
      </c>
      <c r="D1279" s="795">
        <v>0</v>
      </c>
      <c r="E1279" s="795">
        <v>10558.82</v>
      </c>
      <c r="F1279" s="795">
        <v>26441.18</v>
      </c>
      <c r="G1279" s="795">
        <v>26441.18</v>
      </c>
      <c r="H1279" s="795">
        <v>26441.18</v>
      </c>
      <c r="I1279" s="795">
        <v>17954.41</v>
      </c>
      <c r="J1279" s="795">
        <v>17954.41</v>
      </c>
      <c r="K1279" s="795">
        <v>0</v>
      </c>
      <c r="L1279" s="813">
        <v>0</v>
      </c>
    </row>
    <row r="1280" spans="1:12" s="796" customFormat="1" ht="23.25" customHeight="1" x14ac:dyDescent="0.2">
      <c r="A1280" s="797">
        <v>318</v>
      </c>
      <c r="B1280" s="798" t="s">
        <v>173</v>
      </c>
      <c r="C1280" s="795">
        <v>3600</v>
      </c>
      <c r="D1280" s="795">
        <v>2760.28</v>
      </c>
      <c r="E1280" s="795">
        <v>0</v>
      </c>
      <c r="F1280" s="795">
        <v>6360.2800000000007</v>
      </c>
      <c r="G1280" s="795">
        <v>6360.28</v>
      </c>
      <c r="H1280" s="795">
        <v>6360.28</v>
      </c>
      <c r="I1280" s="795">
        <v>6360.28</v>
      </c>
      <c r="J1280" s="795">
        <v>6360.28</v>
      </c>
      <c r="K1280" s="795">
        <v>0</v>
      </c>
      <c r="L1280" s="813">
        <v>0</v>
      </c>
    </row>
    <row r="1281" spans="1:12" s="796" customFormat="1" ht="23.25" customHeight="1" x14ac:dyDescent="0.2">
      <c r="A1281" s="797">
        <v>31811</v>
      </c>
      <c r="B1281" s="798" t="s">
        <v>122</v>
      </c>
      <c r="C1281" s="795">
        <v>3600</v>
      </c>
      <c r="D1281" s="795">
        <v>2760.28</v>
      </c>
      <c r="E1281" s="795">
        <v>0</v>
      </c>
      <c r="F1281" s="795">
        <v>6360.2800000000007</v>
      </c>
      <c r="G1281" s="795">
        <v>6360.28</v>
      </c>
      <c r="H1281" s="795">
        <v>6360.28</v>
      </c>
      <c r="I1281" s="795">
        <v>6360.28</v>
      </c>
      <c r="J1281" s="795">
        <v>6360.28</v>
      </c>
      <c r="K1281" s="795">
        <v>0</v>
      </c>
      <c r="L1281" s="813">
        <v>0</v>
      </c>
    </row>
    <row r="1282" spans="1:12" s="796" customFormat="1" ht="23.25" customHeight="1" x14ac:dyDescent="0.2">
      <c r="A1282" s="797">
        <v>3200</v>
      </c>
      <c r="B1282" s="798" t="s">
        <v>1562</v>
      </c>
      <c r="C1282" s="795">
        <v>236640</v>
      </c>
      <c r="D1282" s="795">
        <v>10571.13</v>
      </c>
      <c r="E1282" s="795">
        <v>0</v>
      </c>
      <c r="F1282" s="795">
        <v>247211.13</v>
      </c>
      <c r="G1282" s="795">
        <v>247211.13</v>
      </c>
      <c r="H1282" s="795">
        <v>247211.13</v>
      </c>
      <c r="I1282" s="795">
        <v>36972.68</v>
      </c>
      <c r="J1282" s="795">
        <v>36972.68</v>
      </c>
      <c r="K1282" s="795">
        <v>0</v>
      </c>
      <c r="L1282" s="813">
        <v>0</v>
      </c>
    </row>
    <row r="1283" spans="1:12" s="796" customFormat="1" ht="23.25" customHeight="1" x14ac:dyDescent="0.2">
      <c r="A1283" s="797">
        <v>322</v>
      </c>
      <c r="B1283" s="798" t="s">
        <v>175</v>
      </c>
      <c r="C1283" s="795">
        <v>236640</v>
      </c>
      <c r="D1283" s="795">
        <v>8715.1299999999992</v>
      </c>
      <c r="E1283" s="795">
        <v>0</v>
      </c>
      <c r="F1283" s="795">
        <v>245355.13</v>
      </c>
      <c r="G1283" s="795">
        <v>245355.13</v>
      </c>
      <c r="H1283" s="795">
        <v>245355.13</v>
      </c>
      <c r="I1283" s="795">
        <v>35116.68</v>
      </c>
      <c r="J1283" s="795">
        <v>35116.68</v>
      </c>
      <c r="K1283" s="795">
        <v>0</v>
      </c>
      <c r="L1283" s="813">
        <v>0</v>
      </c>
    </row>
    <row r="1284" spans="1:12" s="796" customFormat="1" ht="23.25" customHeight="1" x14ac:dyDescent="0.2">
      <c r="A1284" s="797">
        <v>32201</v>
      </c>
      <c r="B1284" s="798" t="s">
        <v>124</v>
      </c>
      <c r="C1284" s="795">
        <v>236640</v>
      </c>
      <c r="D1284" s="795">
        <v>8715.1299999999992</v>
      </c>
      <c r="E1284" s="795">
        <v>0</v>
      </c>
      <c r="F1284" s="795">
        <v>245355.13</v>
      </c>
      <c r="G1284" s="795">
        <v>245355.13</v>
      </c>
      <c r="H1284" s="795">
        <v>245355.13</v>
      </c>
      <c r="I1284" s="795">
        <v>35116.68</v>
      </c>
      <c r="J1284" s="795">
        <v>35116.68</v>
      </c>
      <c r="K1284" s="795">
        <v>0</v>
      </c>
      <c r="L1284" s="813">
        <v>0</v>
      </c>
    </row>
    <row r="1285" spans="1:12" s="796" customFormat="1" ht="23.25" customHeight="1" x14ac:dyDescent="0.2">
      <c r="A1285" s="797">
        <v>323</v>
      </c>
      <c r="B1285" s="798" t="s">
        <v>1563</v>
      </c>
      <c r="C1285" s="795">
        <v>0</v>
      </c>
      <c r="D1285" s="795">
        <v>1856</v>
      </c>
      <c r="E1285" s="795">
        <v>0</v>
      </c>
      <c r="F1285" s="795">
        <v>1856</v>
      </c>
      <c r="G1285" s="795">
        <v>1856</v>
      </c>
      <c r="H1285" s="795">
        <v>1856</v>
      </c>
      <c r="I1285" s="795">
        <v>1856</v>
      </c>
      <c r="J1285" s="795">
        <v>1856</v>
      </c>
      <c r="K1285" s="795">
        <v>0</v>
      </c>
      <c r="L1285" s="813">
        <v>0</v>
      </c>
    </row>
    <row r="1286" spans="1:12" s="796" customFormat="1" ht="23.25" customHeight="1" x14ac:dyDescent="0.2">
      <c r="A1286" s="797">
        <v>32301</v>
      </c>
      <c r="B1286" s="798" t="s">
        <v>1564</v>
      </c>
      <c r="C1286" s="795">
        <v>0</v>
      </c>
      <c r="D1286" s="795">
        <v>1856</v>
      </c>
      <c r="E1286" s="795">
        <v>0</v>
      </c>
      <c r="F1286" s="795">
        <v>1856</v>
      </c>
      <c r="G1286" s="795">
        <v>1856</v>
      </c>
      <c r="H1286" s="795">
        <v>1856</v>
      </c>
      <c r="I1286" s="795">
        <v>1856</v>
      </c>
      <c r="J1286" s="795">
        <v>1856</v>
      </c>
      <c r="K1286" s="795">
        <v>0</v>
      </c>
      <c r="L1286" s="813">
        <v>0</v>
      </c>
    </row>
    <row r="1287" spans="1:12" s="796" customFormat="1" ht="23.25" customHeight="1" x14ac:dyDescent="0.2">
      <c r="A1287" s="797">
        <v>3300</v>
      </c>
      <c r="B1287" s="798" t="s">
        <v>1569</v>
      </c>
      <c r="C1287" s="795">
        <v>53400</v>
      </c>
      <c r="D1287" s="795">
        <v>0</v>
      </c>
      <c r="E1287" s="795">
        <v>53400</v>
      </c>
      <c r="F1287" s="795">
        <v>0</v>
      </c>
      <c r="G1287" s="795">
        <v>0</v>
      </c>
      <c r="H1287" s="795">
        <v>0</v>
      </c>
      <c r="I1287" s="795">
        <v>0</v>
      </c>
      <c r="J1287" s="795">
        <v>0</v>
      </c>
      <c r="K1287" s="795">
        <v>0</v>
      </c>
      <c r="L1287" s="813">
        <v>0</v>
      </c>
    </row>
    <row r="1288" spans="1:12" s="796" customFormat="1" ht="23.25" customHeight="1" x14ac:dyDescent="0.2">
      <c r="A1288" s="797">
        <v>333</v>
      </c>
      <c r="B1288" s="798" t="s">
        <v>1572</v>
      </c>
      <c r="C1288" s="795">
        <v>1200</v>
      </c>
      <c r="D1288" s="795">
        <v>0</v>
      </c>
      <c r="E1288" s="795">
        <v>1200</v>
      </c>
      <c r="F1288" s="795">
        <v>0</v>
      </c>
      <c r="G1288" s="795">
        <v>0</v>
      </c>
      <c r="H1288" s="795">
        <v>0</v>
      </c>
      <c r="I1288" s="795">
        <v>0</v>
      </c>
      <c r="J1288" s="795">
        <v>0</v>
      </c>
      <c r="K1288" s="795">
        <v>0</v>
      </c>
      <c r="L1288" s="813">
        <v>0</v>
      </c>
    </row>
    <row r="1289" spans="1:12" s="796" customFormat="1" ht="23.25" customHeight="1" x14ac:dyDescent="0.2">
      <c r="A1289" s="797">
        <v>33302</v>
      </c>
      <c r="B1289" s="798" t="s">
        <v>1574</v>
      </c>
      <c r="C1289" s="795">
        <v>1200</v>
      </c>
      <c r="D1289" s="795">
        <v>0</v>
      </c>
      <c r="E1289" s="795">
        <v>1200</v>
      </c>
      <c r="F1289" s="795">
        <v>0</v>
      </c>
      <c r="G1289" s="795">
        <v>0</v>
      </c>
      <c r="H1289" s="795">
        <v>0</v>
      </c>
      <c r="I1289" s="795">
        <v>0</v>
      </c>
      <c r="J1289" s="795">
        <v>0</v>
      </c>
      <c r="K1289" s="795">
        <v>0</v>
      </c>
      <c r="L1289" s="813">
        <v>0</v>
      </c>
    </row>
    <row r="1290" spans="1:12" s="796" customFormat="1" ht="23.25" customHeight="1" x14ac:dyDescent="0.2">
      <c r="A1290" s="797">
        <v>334</v>
      </c>
      <c r="B1290" s="798" t="s">
        <v>176</v>
      </c>
      <c r="C1290" s="795">
        <v>49200</v>
      </c>
      <c r="D1290" s="795">
        <v>0</v>
      </c>
      <c r="E1290" s="795">
        <v>49200</v>
      </c>
      <c r="F1290" s="795">
        <v>0</v>
      </c>
      <c r="G1290" s="795">
        <v>0</v>
      </c>
      <c r="H1290" s="795">
        <v>0</v>
      </c>
      <c r="I1290" s="795">
        <v>0</v>
      </c>
      <c r="J1290" s="795">
        <v>0</v>
      </c>
      <c r="K1290" s="795">
        <v>0</v>
      </c>
      <c r="L1290" s="813">
        <v>0</v>
      </c>
    </row>
    <row r="1291" spans="1:12" s="796" customFormat="1" ht="23.25" customHeight="1" x14ac:dyDescent="0.2">
      <c r="A1291" s="797">
        <v>33401</v>
      </c>
      <c r="B1291" s="798" t="s">
        <v>1576</v>
      </c>
      <c r="C1291" s="795">
        <v>49200</v>
      </c>
      <c r="D1291" s="795">
        <v>0</v>
      </c>
      <c r="E1291" s="795">
        <v>49200</v>
      </c>
      <c r="F1291" s="795">
        <v>0</v>
      </c>
      <c r="G1291" s="795">
        <v>0</v>
      </c>
      <c r="H1291" s="795">
        <v>0</v>
      </c>
      <c r="I1291" s="795">
        <v>0</v>
      </c>
      <c r="J1291" s="795">
        <v>0</v>
      </c>
      <c r="K1291" s="795">
        <v>0</v>
      </c>
      <c r="L1291" s="813">
        <v>0</v>
      </c>
    </row>
    <row r="1292" spans="1:12" s="796" customFormat="1" ht="23.25" customHeight="1" x14ac:dyDescent="0.2">
      <c r="A1292" s="797">
        <v>336</v>
      </c>
      <c r="B1292" s="798" t="s">
        <v>1577</v>
      </c>
      <c r="C1292" s="795">
        <v>3000</v>
      </c>
      <c r="D1292" s="795">
        <v>0</v>
      </c>
      <c r="E1292" s="795">
        <v>3000</v>
      </c>
      <c r="F1292" s="795">
        <v>0</v>
      </c>
      <c r="G1292" s="795">
        <v>0</v>
      </c>
      <c r="H1292" s="795">
        <v>0</v>
      </c>
      <c r="I1292" s="795">
        <v>0</v>
      </c>
      <c r="J1292" s="795">
        <v>0</v>
      </c>
      <c r="K1292" s="795">
        <v>0</v>
      </c>
      <c r="L1292" s="813">
        <v>0</v>
      </c>
    </row>
    <row r="1293" spans="1:12" s="796" customFormat="1" ht="23.25" customHeight="1" x14ac:dyDescent="0.2">
      <c r="A1293" s="797">
        <v>33603</v>
      </c>
      <c r="B1293" s="798" t="s">
        <v>1578</v>
      </c>
      <c r="C1293" s="795">
        <v>3000</v>
      </c>
      <c r="D1293" s="795">
        <v>0</v>
      </c>
      <c r="E1293" s="795">
        <v>3000</v>
      </c>
      <c r="F1293" s="795">
        <v>0</v>
      </c>
      <c r="G1293" s="795">
        <v>0</v>
      </c>
      <c r="H1293" s="795">
        <v>0</v>
      </c>
      <c r="I1293" s="795">
        <v>0</v>
      </c>
      <c r="J1293" s="795">
        <v>0</v>
      </c>
      <c r="K1293" s="795">
        <v>0</v>
      </c>
      <c r="L1293" s="813">
        <v>0</v>
      </c>
    </row>
    <row r="1294" spans="1:12" s="796" customFormat="1" ht="23.25" customHeight="1" x14ac:dyDescent="0.2">
      <c r="A1294" s="797">
        <v>3400</v>
      </c>
      <c r="B1294" s="798" t="s">
        <v>1582</v>
      </c>
      <c r="C1294" s="795">
        <v>6000</v>
      </c>
      <c r="D1294" s="795">
        <v>0</v>
      </c>
      <c r="E1294" s="795">
        <v>6000</v>
      </c>
      <c r="F1294" s="795">
        <v>0</v>
      </c>
      <c r="G1294" s="795">
        <v>0</v>
      </c>
      <c r="H1294" s="795">
        <v>0</v>
      </c>
      <c r="I1294" s="795">
        <v>0</v>
      </c>
      <c r="J1294" s="795">
        <v>0</v>
      </c>
      <c r="K1294" s="795">
        <v>0</v>
      </c>
      <c r="L1294" s="813">
        <v>0</v>
      </c>
    </row>
    <row r="1295" spans="1:12" s="796" customFormat="1" ht="23.25" customHeight="1" x14ac:dyDescent="0.2">
      <c r="A1295" s="797">
        <v>345</v>
      </c>
      <c r="B1295" s="798" t="s">
        <v>178</v>
      </c>
      <c r="C1295" s="795">
        <v>6000</v>
      </c>
      <c r="D1295" s="795">
        <v>0</v>
      </c>
      <c r="E1295" s="795">
        <v>6000</v>
      </c>
      <c r="F1295" s="795">
        <v>0</v>
      </c>
      <c r="G1295" s="795">
        <v>0</v>
      </c>
      <c r="H1295" s="795">
        <v>0</v>
      </c>
      <c r="I1295" s="795">
        <v>0</v>
      </c>
      <c r="J1295" s="795">
        <v>0</v>
      </c>
      <c r="K1295" s="795">
        <v>0</v>
      </c>
      <c r="L1295" s="813">
        <v>0</v>
      </c>
    </row>
    <row r="1296" spans="1:12" s="796" customFormat="1" ht="23.25" customHeight="1" x14ac:dyDescent="0.2">
      <c r="A1296" s="797">
        <v>34501</v>
      </c>
      <c r="B1296" s="798" t="s">
        <v>1584</v>
      </c>
      <c r="C1296" s="795">
        <v>6000</v>
      </c>
      <c r="D1296" s="795">
        <v>0</v>
      </c>
      <c r="E1296" s="795">
        <v>6000</v>
      </c>
      <c r="F1296" s="795">
        <v>0</v>
      </c>
      <c r="G1296" s="795">
        <v>0</v>
      </c>
      <c r="H1296" s="795">
        <v>0</v>
      </c>
      <c r="I1296" s="795">
        <v>0</v>
      </c>
      <c r="J1296" s="795">
        <v>0</v>
      </c>
      <c r="K1296" s="795">
        <v>0</v>
      </c>
      <c r="L1296" s="813">
        <v>0</v>
      </c>
    </row>
    <row r="1297" spans="1:12" s="796" customFormat="1" ht="23.25" customHeight="1" x14ac:dyDescent="0.2">
      <c r="A1297" s="797">
        <v>3500</v>
      </c>
      <c r="B1297" s="798" t="s">
        <v>1585</v>
      </c>
      <c r="C1297" s="795">
        <v>6600</v>
      </c>
      <c r="D1297" s="795">
        <v>1745.36</v>
      </c>
      <c r="E1297" s="795">
        <v>6600</v>
      </c>
      <c r="F1297" s="795">
        <v>1745.36</v>
      </c>
      <c r="G1297" s="795">
        <v>1745.36</v>
      </c>
      <c r="H1297" s="795">
        <v>1745.36</v>
      </c>
      <c r="I1297" s="795">
        <v>1745.36</v>
      </c>
      <c r="J1297" s="795">
        <v>1745.36</v>
      </c>
      <c r="K1297" s="795">
        <v>0</v>
      </c>
      <c r="L1297" s="813">
        <v>0</v>
      </c>
    </row>
    <row r="1298" spans="1:12" s="796" customFormat="1" ht="23.25" customHeight="1" x14ac:dyDescent="0.2">
      <c r="A1298" s="797">
        <v>351</v>
      </c>
      <c r="B1298" s="798" t="s">
        <v>1586</v>
      </c>
      <c r="C1298" s="795">
        <v>0</v>
      </c>
      <c r="D1298" s="795">
        <v>1745.36</v>
      </c>
      <c r="E1298" s="795">
        <v>0</v>
      </c>
      <c r="F1298" s="795">
        <v>1745.36</v>
      </c>
      <c r="G1298" s="795">
        <v>1745.36</v>
      </c>
      <c r="H1298" s="795">
        <v>1745.36</v>
      </c>
      <c r="I1298" s="795">
        <v>1745.36</v>
      </c>
      <c r="J1298" s="795">
        <v>1745.36</v>
      </c>
      <c r="K1298" s="795">
        <v>0</v>
      </c>
      <c r="L1298" s="813">
        <v>0</v>
      </c>
    </row>
    <row r="1299" spans="1:12" s="796" customFormat="1" ht="23.25" customHeight="1" x14ac:dyDescent="0.2">
      <c r="A1299" s="797">
        <v>35101</v>
      </c>
      <c r="B1299" s="798" t="s">
        <v>1587</v>
      </c>
      <c r="C1299" s="795">
        <v>0</v>
      </c>
      <c r="D1299" s="795">
        <v>1745.36</v>
      </c>
      <c r="E1299" s="795">
        <v>0</v>
      </c>
      <c r="F1299" s="795">
        <v>1745.36</v>
      </c>
      <c r="G1299" s="795">
        <v>1745.36</v>
      </c>
      <c r="H1299" s="795">
        <v>1745.36</v>
      </c>
      <c r="I1299" s="795">
        <v>1745.36</v>
      </c>
      <c r="J1299" s="795">
        <v>1745.36</v>
      </c>
      <c r="K1299" s="795">
        <v>0</v>
      </c>
      <c r="L1299" s="813">
        <v>0</v>
      </c>
    </row>
    <row r="1300" spans="1:12" s="796" customFormat="1" ht="23.25" customHeight="1" x14ac:dyDescent="0.2">
      <c r="A1300" s="797">
        <v>352</v>
      </c>
      <c r="B1300" s="798" t="s">
        <v>1590</v>
      </c>
      <c r="C1300" s="795">
        <v>1200</v>
      </c>
      <c r="D1300" s="795">
        <v>0</v>
      </c>
      <c r="E1300" s="795">
        <v>1200</v>
      </c>
      <c r="F1300" s="795">
        <v>0</v>
      </c>
      <c r="G1300" s="795">
        <v>0</v>
      </c>
      <c r="H1300" s="795">
        <v>0</v>
      </c>
      <c r="I1300" s="795">
        <v>0</v>
      </c>
      <c r="J1300" s="795">
        <v>0</v>
      </c>
      <c r="K1300" s="795">
        <v>0</v>
      </c>
      <c r="L1300" s="813">
        <v>0</v>
      </c>
    </row>
    <row r="1301" spans="1:12" s="796" customFormat="1" ht="23.25" customHeight="1" x14ac:dyDescent="0.2">
      <c r="A1301" s="797">
        <v>35201</v>
      </c>
      <c r="B1301" s="798" t="s">
        <v>1587</v>
      </c>
      <c r="C1301" s="795">
        <v>1200</v>
      </c>
      <c r="D1301" s="795">
        <v>0</v>
      </c>
      <c r="E1301" s="795">
        <v>1200</v>
      </c>
      <c r="F1301" s="795">
        <v>0</v>
      </c>
      <c r="G1301" s="795">
        <v>0</v>
      </c>
      <c r="H1301" s="795">
        <v>0</v>
      </c>
      <c r="I1301" s="795">
        <v>0</v>
      </c>
      <c r="J1301" s="795">
        <v>0</v>
      </c>
      <c r="K1301" s="795">
        <v>0</v>
      </c>
      <c r="L1301" s="813">
        <v>0</v>
      </c>
    </row>
    <row r="1302" spans="1:12" s="796" customFormat="1" ht="23.25" customHeight="1" x14ac:dyDescent="0.2">
      <c r="A1302" s="797">
        <v>355</v>
      </c>
      <c r="B1302" s="798" t="s">
        <v>1592</v>
      </c>
      <c r="C1302" s="795">
        <v>3000</v>
      </c>
      <c r="D1302" s="795">
        <v>0</v>
      </c>
      <c r="E1302" s="795">
        <v>3000</v>
      </c>
      <c r="F1302" s="795">
        <v>0</v>
      </c>
      <c r="G1302" s="795">
        <v>0</v>
      </c>
      <c r="H1302" s="795">
        <v>0</v>
      </c>
      <c r="I1302" s="795">
        <v>0</v>
      </c>
      <c r="J1302" s="795">
        <v>0</v>
      </c>
      <c r="K1302" s="795">
        <v>0</v>
      </c>
      <c r="L1302" s="813">
        <v>0</v>
      </c>
    </row>
    <row r="1303" spans="1:12" s="796" customFormat="1" ht="23.25" customHeight="1" x14ac:dyDescent="0.2">
      <c r="A1303" s="797">
        <v>35501</v>
      </c>
      <c r="B1303" s="798" t="s">
        <v>1587</v>
      </c>
      <c r="C1303" s="795">
        <v>3000</v>
      </c>
      <c r="D1303" s="795">
        <v>0</v>
      </c>
      <c r="E1303" s="795">
        <v>3000</v>
      </c>
      <c r="F1303" s="795">
        <v>0</v>
      </c>
      <c r="G1303" s="795">
        <v>0</v>
      </c>
      <c r="H1303" s="795">
        <v>0</v>
      </c>
      <c r="I1303" s="795">
        <v>0</v>
      </c>
      <c r="J1303" s="795">
        <v>0</v>
      </c>
      <c r="K1303" s="795">
        <v>0</v>
      </c>
      <c r="L1303" s="813">
        <v>0</v>
      </c>
    </row>
    <row r="1304" spans="1:12" s="796" customFormat="1" ht="23.25" customHeight="1" x14ac:dyDescent="0.2">
      <c r="A1304" s="797">
        <v>359</v>
      </c>
      <c r="B1304" s="798" t="s">
        <v>1596</v>
      </c>
      <c r="C1304" s="795">
        <v>2400</v>
      </c>
      <c r="D1304" s="795">
        <v>0</v>
      </c>
      <c r="E1304" s="795">
        <v>2400</v>
      </c>
      <c r="F1304" s="795">
        <v>0</v>
      </c>
      <c r="G1304" s="795">
        <v>0</v>
      </c>
      <c r="H1304" s="795">
        <v>0</v>
      </c>
      <c r="I1304" s="795">
        <v>0</v>
      </c>
      <c r="J1304" s="795">
        <v>0</v>
      </c>
      <c r="K1304" s="795">
        <v>0</v>
      </c>
      <c r="L1304" s="813">
        <v>0</v>
      </c>
    </row>
    <row r="1305" spans="1:12" s="796" customFormat="1" ht="23.25" customHeight="1" x14ac:dyDescent="0.2">
      <c r="A1305" s="797">
        <v>35901</v>
      </c>
      <c r="B1305" s="798" t="s">
        <v>1597</v>
      </c>
      <c r="C1305" s="795">
        <v>2400</v>
      </c>
      <c r="D1305" s="795">
        <v>0</v>
      </c>
      <c r="E1305" s="795">
        <v>2400</v>
      </c>
      <c r="F1305" s="795">
        <v>0</v>
      </c>
      <c r="G1305" s="795">
        <v>0</v>
      </c>
      <c r="H1305" s="795">
        <v>0</v>
      </c>
      <c r="I1305" s="795">
        <v>0</v>
      </c>
      <c r="J1305" s="795">
        <v>0</v>
      </c>
      <c r="K1305" s="795">
        <v>0</v>
      </c>
      <c r="L1305" s="813">
        <v>0</v>
      </c>
    </row>
    <row r="1306" spans="1:12" s="796" customFormat="1" ht="23.25" customHeight="1" x14ac:dyDescent="0.2">
      <c r="A1306" s="797">
        <v>3600</v>
      </c>
      <c r="B1306" s="798" t="s">
        <v>1598</v>
      </c>
      <c r="C1306" s="795">
        <v>30000</v>
      </c>
      <c r="D1306" s="795">
        <v>3480</v>
      </c>
      <c r="E1306" s="795">
        <v>30000</v>
      </c>
      <c r="F1306" s="795">
        <v>3480</v>
      </c>
      <c r="G1306" s="795">
        <v>3480</v>
      </c>
      <c r="H1306" s="795">
        <v>3480</v>
      </c>
      <c r="I1306" s="795">
        <v>3480</v>
      </c>
      <c r="J1306" s="795">
        <v>3480</v>
      </c>
      <c r="K1306" s="795">
        <v>0</v>
      </c>
      <c r="L1306" s="813">
        <v>0</v>
      </c>
    </row>
    <row r="1307" spans="1:12" s="796" customFormat="1" ht="23.25" customHeight="1" x14ac:dyDescent="0.2">
      <c r="A1307" s="797">
        <v>362</v>
      </c>
      <c r="B1307" s="798" t="s">
        <v>1601</v>
      </c>
      <c r="C1307" s="795">
        <v>30000</v>
      </c>
      <c r="D1307" s="795">
        <v>0</v>
      </c>
      <c r="E1307" s="795">
        <v>30000</v>
      </c>
      <c r="F1307" s="795">
        <v>0</v>
      </c>
      <c r="G1307" s="795">
        <v>0</v>
      </c>
      <c r="H1307" s="795">
        <v>0</v>
      </c>
      <c r="I1307" s="795">
        <v>0</v>
      </c>
      <c r="J1307" s="795">
        <v>0</v>
      </c>
      <c r="K1307" s="795">
        <v>0</v>
      </c>
      <c r="L1307" s="813">
        <v>0</v>
      </c>
    </row>
    <row r="1308" spans="1:12" s="796" customFormat="1" ht="23.25" customHeight="1" x14ac:dyDescent="0.2">
      <c r="A1308" s="797">
        <v>36203</v>
      </c>
      <c r="B1308" s="798" t="s">
        <v>1602</v>
      </c>
      <c r="C1308" s="795">
        <v>30000</v>
      </c>
      <c r="D1308" s="795">
        <v>0</v>
      </c>
      <c r="E1308" s="795">
        <v>30000</v>
      </c>
      <c r="F1308" s="795">
        <v>0</v>
      </c>
      <c r="G1308" s="795">
        <v>0</v>
      </c>
      <c r="H1308" s="795">
        <v>0</v>
      </c>
      <c r="I1308" s="795">
        <v>0</v>
      </c>
      <c r="J1308" s="795">
        <v>0</v>
      </c>
      <c r="K1308" s="795">
        <v>0</v>
      </c>
      <c r="L1308" s="813">
        <v>0</v>
      </c>
    </row>
    <row r="1309" spans="1:12" s="796" customFormat="1" ht="23.25" customHeight="1" x14ac:dyDescent="0.2">
      <c r="A1309" s="797">
        <v>366</v>
      </c>
      <c r="B1309" s="798" t="s">
        <v>1605</v>
      </c>
      <c r="C1309" s="795">
        <v>0</v>
      </c>
      <c r="D1309" s="795">
        <v>3480</v>
      </c>
      <c r="E1309" s="795">
        <v>0</v>
      </c>
      <c r="F1309" s="795">
        <v>3480</v>
      </c>
      <c r="G1309" s="795">
        <v>3480</v>
      </c>
      <c r="H1309" s="795">
        <v>3480</v>
      </c>
      <c r="I1309" s="795">
        <v>3480</v>
      </c>
      <c r="J1309" s="795">
        <v>3480</v>
      </c>
      <c r="K1309" s="795">
        <v>0</v>
      </c>
      <c r="L1309" s="813">
        <v>0</v>
      </c>
    </row>
    <row r="1310" spans="1:12" s="796" customFormat="1" ht="23.25" customHeight="1" x14ac:dyDescent="0.2">
      <c r="A1310" s="797">
        <v>36601</v>
      </c>
      <c r="B1310" s="798" t="s">
        <v>1606</v>
      </c>
      <c r="C1310" s="795">
        <v>0</v>
      </c>
      <c r="D1310" s="795">
        <v>3480</v>
      </c>
      <c r="E1310" s="795">
        <v>0</v>
      </c>
      <c r="F1310" s="795">
        <v>3480</v>
      </c>
      <c r="G1310" s="795">
        <v>3480</v>
      </c>
      <c r="H1310" s="795">
        <v>3480</v>
      </c>
      <c r="I1310" s="795">
        <v>3480</v>
      </c>
      <c r="J1310" s="795">
        <v>3480</v>
      </c>
      <c r="K1310" s="795">
        <v>0</v>
      </c>
      <c r="L1310" s="813">
        <v>0</v>
      </c>
    </row>
    <row r="1311" spans="1:12" s="796" customFormat="1" ht="23.25" customHeight="1" x14ac:dyDescent="0.2">
      <c r="A1311" s="797">
        <v>3700</v>
      </c>
      <c r="B1311" s="798" t="s">
        <v>1607</v>
      </c>
      <c r="C1311" s="795">
        <v>103400</v>
      </c>
      <c r="D1311" s="795">
        <v>0</v>
      </c>
      <c r="E1311" s="795">
        <v>62769.229999999996</v>
      </c>
      <c r="F1311" s="795">
        <v>40630.770000000004</v>
      </c>
      <c r="G1311" s="795">
        <v>40630.770000000004</v>
      </c>
      <c r="H1311" s="795">
        <v>40630.770000000004</v>
      </c>
      <c r="I1311" s="795">
        <v>40280.770000000004</v>
      </c>
      <c r="J1311" s="795">
        <v>40280.770000000004</v>
      </c>
      <c r="K1311" s="795">
        <v>0</v>
      </c>
      <c r="L1311" s="813">
        <v>0</v>
      </c>
    </row>
    <row r="1312" spans="1:12" s="796" customFormat="1" ht="23.25" customHeight="1" x14ac:dyDescent="0.2">
      <c r="A1312" s="797">
        <v>371</v>
      </c>
      <c r="B1312" s="798" t="s">
        <v>252</v>
      </c>
      <c r="C1312" s="795">
        <v>15000</v>
      </c>
      <c r="D1312" s="795">
        <v>0</v>
      </c>
      <c r="E1312" s="795">
        <v>15000</v>
      </c>
      <c r="F1312" s="795">
        <v>0</v>
      </c>
      <c r="G1312" s="795">
        <v>0</v>
      </c>
      <c r="H1312" s="795">
        <v>0</v>
      </c>
      <c r="I1312" s="795">
        <v>0</v>
      </c>
      <c r="J1312" s="795">
        <v>0</v>
      </c>
      <c r="K1312" s="795">
        <v>0</v>
      </c>
      <c r="L1312" s="813">
        <v>0</v>
      </c>
    </row>
    <row r="1313" spans="1:12" s="796" customFormat="1" ht="23.25" customHeight="1" x14ac:dyDescent="0.2">
      <c r="A1313" s="797">
        <v>37101</v>
      </c>
      <c r="B1313" s="798" t="s">
        <v>1608</v>
      </c>
      <c r="C1313" s="795">
        <v>15000</v>
      </c>
      <c r="D1313" s="795">
        <v>0</v>
      </c>
      <c r="E1313" s="795">
        <v>15000</v>
      </c>
      <c r="F1313" s="795">
        <v>0</v>
      </c>
      <c r="G1313" s="795">
        <v>0</v>
      </c>
      <c r="H1313" s="795">
        <v>0</v>
      </c>
      <c r="I1313" s="795">
        <v>0</v>
      </c>
      <c r="J1313" s="795">
        <v>0</v>
      </c>
      <c r="K1313" s="795">
        <v>0</v>
      </c>
      <c r="L1313" s="813">
        <v>0</v>
      </c>
    </row>
    <row r="1314" spans="1:12" s="796" customFormat="1" ht="23.25" customHeight="1" x14ac:dyDescent="0.2">
      <c r="A1314" s="797">
        <v>375</v>
      </c>
      <c r="B1314" s="798" t="s">
        <v>1610</v>
      </c>
      <c r="C1314" s="795">
        <v>88400</v>
      </c>
      <c r="D1314" s="795">
        <v>0</v>
      </c>
      <c r="E1314" s="795">
        <v>47769.229999999996</v>
      </c>
      <c r="F1314" s="795">
        <v>40630.770000000004</v>
      </c>
      <c r="G1314" s="795">
        <v>40630.770000000004</v>
      </c>
      <c r="H1314" s="795">
        <v>40630.770000000004</v>
      </c>
      <c r="I1314" s="795">
        <v>40280.770000000004</v>
      </c>
      <c r="J1314" s="795">
        <v>40280.770000000004</v>
      </c>
      <c r="K1314" s="795">
        <v>0</v>
      </c>
      <c r="L1314" s="813">
        <v>0</v>
      </c>
    </row>
    <row r="1315" spans="1:12" s="796" customFormat="1" ht="23.25" customHeight="1" x14ac:dyDescent="0.2">
      <c r="A1315" s="797">
        <v>37501</v>
      </c>
      <c r="B1315" s="798" t="s">
        <v>1611</v>
      </c>
      <c r="C1315" s="795">
        <v>56200</v>
      </c>
      <c r="D1315" s="795">
        <v>0</v>
      </c>
      <c r="E1315" s="795">
        <v>27499.23</v>
      </c>
      <c r="F1315" s="795">
        <v>28700.77</v>
      </c>
      <c r="G1315" s="795">
        <v>28700.77</v>
      </c>
      <c r="H1315" s="795">
        <v>28700.77</v>
      </c>
      <c r="I1315" s="795">
        <v>28700.77</v>
      </c>
      <c r="J1315" s="795">
        <v>28700.77</v>
      </c>
      <c r="K1315" s="795">
        <v>0</v>
      </c>
      <c r="L1315" s="813">
        <v>0</v>
      </c>
    </row>
    <row r="1316" spans="1:12" s="796" customFormat="1" ht="23.25" customHeight="1" x14ac:dyDescent="0.2">
      <c r="A1316" s="797">
        <v>37502</v>
      </c>
      <c r="B1316" s="798" t="s">
        <v>254</v>
      </c>
      <c r="C1316" s="795">
        <v>32200</v>
      </c>
      <c r="D1316" s="795">
        <v>0</v>
      </c>
      <c r="E1316" s="795">
        <v>20270</v>
      </c>
      <c r="F1316" s="795">
        <v>11930</v>
      </c>
      <c r="G1316" s="795">
        <v>11930</v>
      </c>
      <c r="H1316" s="795">
        <v>11930</v>
      </c>
      <c r="I1316" s="795">
        <v>11580</v>
      </c>
      <c r="J1316" s="795">
        <v>11580</v>
      </c>
      <c r="K1316" s="795">
        <v>0</v>
      </c>
      <c r="L1316" s="813">
        <v>0</v>
      </c>
    </row>
    <row r="1317" spans="1:12" s="796" customFormat="1" ht="23.25" customHeight="1" x14ac:dyDescent="0.2">
      <c r="A1317" s="797">
        <v>3800</v>
      </c>
      <c r="B1317" s="798" t="s">
        <v>1613</v>
      </c>
      <c r="C1317" s="795">
        <v>133600</v>
      </c>
      <c r="D1317" s="795">
        <v>0</v>
      </c>
      <c r="E1317" s="795">
        <v>86473.959999999992</v>
      </c>
      <c r="F1317" s="795">
        <v>47126.04</v>
      </c>
      <c r="G1317" s="795">
        <v>47126.04</v>
      </c>
      <c r="H1317" s="795">
        <v>47126.04</v>
      </c>
      <c r="I1317" s="795">
        <v>41019.24</v>
      </c>
      <c r="J1317" s="795">
        <v>41019.24</v>
      </c>
      <c r="K1317" s="795">
        <v>0</v>
      </c>
      <c r="L1317" s="813">
        <v>0</v>
      </c>
    </row>
    <row r="1318" spans="1:12" s="796" customFormat="1" ht="23.25" customHeight="1" x14ac:dyDescent="0.2">
      <c r="A1318" s="797">
        <v>381</v>
      </c>
      <c r="B1318" s="798" t="s">
        <v>298</v>
      </c>
      <c r="C1318" s="795">
        <v>71200</v>
      </c>
      <c r="D1318" s="795">
        <v>0</v>
      </c>
      <c r="E1318" s="795">
        <v>24073.96</v>
      </c>
      <c r="F1318" s="795">
        <v>47126.04</v>
      </c>
      <c r="G1318" s="795">
        <v>47126.04</v>
      </c>
      <c r="H1318" s="795">
        <v>47126.04</v>
      </c>
      <c r="I1318" s="795">
        <v>41019.24</v>
      </c>
      <c r="J1318" s="795">
        <v>41019.24</v>
      </c>
      <c r="K1318" s="795">
        <v>0</v>
      </c>
      <c r="L1318" s="813">
        <v>0</v>
      </c>
    </row>
    <row r="1319" spans="1:12" s="796" customFormat="1" ht="23.25" customHeight="1" x14ac:dyDescent="0.2">
      <c r="A1319" s="797">
        <v>38101</v>
      </c>
      <c r="B1319" s="798" t="s">
        <v>299</v>
      </c>
      <c r="C1319" s="795">
        <v>71200</v>
      </c>
      <c r="D1319" s="795">
        <v>0</v>
      </c>
      <c r="E1319" s="795">
        <v>24073.96</v>
      </c>
      <c r="F1319" s="795">
        <v>47126.04</v>
      </c>
      <c r="G1319" s="795">
        <v>47126.04</v>
      </c>
      <c r="H1319" s="795">
        <v>47126.04</v>
      </c>
      <c r="I1319" s="795">
        <v>41019.24</v>
      </c>
      <c r="J1319" s="795">
        <v>41019.24</v>
      </c>
      <c r="K1319" s="795">
        <v>0</v>
      </c>
      <c r="L1319" s="813">
        <v>0</v>
      </c>
    </row>
    <row r="1320" spans="1:12" s="796" customFormat="1" ht="23.25" customHeight="1" x14ac:dyDescent="0.2">
      <c r="A1320" s="797">
        <v>383</v>
      </c>
      <c r="B1320" s="798" t="s">
        <v>256</v>
      </c>
      <c r="C1320" s="795">
        <v>26200</v>
      </c>
      <c r="D1320" s="795">
        <v>0</v>
      </c>
      <c r="E1320" s="795">
        <v>26200</v>
      </c>
      <c r="F1320" s="795">
        <v>0</v>
      </c>
      <c r="G1320" s="795">
        <v>0</v>
      </c>
      <c r="H1320" s="795">
        <v>0</v>
      </c>
      <c r="I1320" s="795">
        <v>0</v>
      </c>
      <c r="J1320" s="795">
        <v>0</v>
      </c>
      <c r="K1320" s="795">
        <v>0</v>
      </c>
      <c r="L1320" s="813">
        <v>0</v>
      </c>
    </row>
    <row r="1321" spans="1:12" s="796" customFormat="1" ht="23.25" customHeight="1" x14ac:dyDescent="0.2">
      <c r="A1321" s="797">
        <v>38301</v>
      </c>
      <c r="B1321" s="798" t="s">
        <v>80</v>
      </c>
      <c r="C1321" s="795">
        <v>26200</v>
      </c>
      <c r="D1321" s="795">
        <v>0</v>
      </c>
      <c r="E1321" s="795">
        <v>26200</v>
      </c>
      <c r="F1321" s="795">
        <v>0</v>
      </c>
      <c r="G1321" s="795">
        <v>0</v>
      </c>
      <c r="H1321" s="795">
        <v>0</v>
      </c>
      <c r="I1321" s="795">
        <v>0</v>
      </c>
      <c r="J1321" s="795">
        <v>0</v>
      </c>
      <c r="K1321" s="795">
        <v>0</v>
      </c>
      <c r="L1321" s="813">
        <v>0</v>
      </c>
    </row>
    <row r="1322" spans="1:12" s="796" customFormat="1" ht="23.25" customHeight="1" x14ac:dyDescent="0.2">
      <c r="A1322" s="797">
        <v>385</v>
      </c>
      <c r="B1322" s="798" t="s">
        <v>1615</v>
      </c>
      <c r="C1322" s="795">
        <v>36200</v>
      </c>
      <c r="D1322" s="795">
        <v>0</v>
      </c>
      <c r="E1322" s="795">
        <v>36200</v>
      </c>
      <c r="F1322" s="795">
        <v>0</v>
      </c>
      <c r="G1322" s="795">
        <v>0</v>
      </c>
      <c r="H1322" s="795">
        <v>0</v>
      </c>
      <c r="I1322" s="795">
        <v>0</v>
      </c>
      <c r="J1322" s="795">
        <v>0</v>
      </c>
      <c r="K1322" s="795">
        <v>0</v>
      </c>
      <c r="L1322" s="813">
        <v>0</v>
      </c>
    </row>
    <row r="1323" spans="1:12" s="796" customFormat="1" ht="23.25" customHeight="1" x14ac:dyDescent="0.2">
      <c r="A1323" s="797">
        <v>38501</v>
      </c>
      <c r="B1323" s="798" t="s">
        <v>1616</v>
      </c>
      <c r="C1323" s="795">
        <v>36200</v>
      </c>
      <c r="D1323" s="795">
        <v>0</v>
      </c>
      <c r="E1323" s="795">
        <v>36200</v>
      </c>
      <c r="F1323" s="795">
        <v>0</v>
      </c>
      <c r="G1323" s="795">
        <v>0</v>
      </c>
      <c r="H1323" s="795">
        <v>0</v>
      </c>
      <c r="I1323" s="795">
        <v>0</v>
      </c>
      <c r="J1323" s="795">
        <v>0</v>
      </c>
      <c r="K1323" s="795">
        <v>0</v>
      </c>
      <c r="L1323" s="813">
        <v>0</v>
      </c>
    </row>
    <row r="1324" spans="1:12" s="789" customFormat="1" ht="23.25" customHeight="1" x14ac:dyDescent="0.2">
      <c r="A1324" s="790">
        <v>4000</v>
      </c>
      <c r="B1324" s="791" t="s">
        <v>243</v>
      </c>
      <c r="C1324" s="792">
        <v>2888447.97</v>
      </c>
      <c r="D1324" s="792">
        <v>192840</v>
      </c>
      <c r="E1324" s="792">
        <v>885719.49</v>
      </c>
      <c r="F1324" s="792">
        <v>2195568.4800000004</v>
      </c>
      <c r="G1324" s="792">
        <v>2195568.48</v>
      </c>
      <c r="H1324" s="792">
        <v>2195568.48</v>
      </c>
      <c r="I1324" s="792">
        <v>2157947.73</v>
      </c>
      <c r="J1324" s="792">
        <v>2115197.73</v>
      </c>
      <c r="K1324" s="792">
        <v>0</v>
      </c>
      <c r="L1324" s="812">
        <v>0</v>
      </c>
    </row>
    <row r="1325" spans="1:12" s="796" customFormat="1" ht="23.25" customHeight="1" x14ac:dyDescent="0.2">
      <c r="A1325" s="797">
        <v>4100</v>
      </c>
      <c r="B1325" s="798" t="s">
        <v>1622</v>
      </c>
      <c r="C1325" s="795">
        <v>2888447.97</v>
      </c>
      <c r="D1325" s="795">
        <v>192840</v>
      </c>
      <c r="E1325" s="795">
        <v>885719.49</v>
      </c>
      <c r="F1325" s="795">
        <v>2195568.4800000004</v>
      </c>
      <c r="G1325" s="795">
        <v>2195568.48</v>
      </c>
      <c r="H1325" s="795">
        <v>2195568.48</v>
      </c>
      <c r="I1325" s="795">
        <v>2157947.73</v>
      </c>
      <c r="J1325" s="795">
        <v>2115197.73</v>
      </c>
      <c r="K1325" s="795">
        <v>0</v>
      </c>
      <c r="L1325" s="813">
        <v>0</v>
      </c>
    </row>
    <row r="1326" spans="1:12" s="796" customFormat="1" ht="23.25" customHeight="1" x14ac:dyDescent="0.2">
      <c r="A1326" s="797">
        <v>415</v>
      </c>
      <c r="B1326" s="798" t="s">
        <v>146</v>
      </c>
      <c r="C1326" s="795">
        <v>2888447.97</v>
      </c>
      <c r="D1326" s="795">
        <v>192840</v>
      </c>
      <c r="E1326" s="795">
        <v>885719.49</v>
      </c>
      <c r="F1326" s="795">
        <v>2195568.4800000004</v>
      </c>
      <c r="G1326" s="795">
        <v>2195568.48</v>
      </c>
      <c r="H1326" s="795">
        <v>2195568.48</v>
      </c>
      <c r="I1326" s="795">
        <v>2157947.73</v>
      </c>
      <c r="J1326" s="795">
        <v>2115197.73</v>
      </c>
      <c r="K1326" s="795">
        <v>0</v>
      </c>
      <c r="L1326" s="813">
        <v>0</v>
      </c>
    </row>
    <row r="1327" spans="1:12" s="796" customFormat="1" ht="23.25" customHeight="1" x14ac:dyDescent="0.2">
      <c r="A1327" s="797">
        <v>41501</v>
      </c>
      <c r="B1327" s="798" t="s">
        <v>1623</v>
      </c>
      <c r="C1327" s="795">
        <v>2888447.97</v>
      </c>
      <c r="D1327" s="795">
        <v>0</v>
      </c>
      <c r="E1327" s="795">
        <v>885719.49</v>
      </c>
      <c r="F1327" s="795">
        <v>2002728.4800000002</v>
      </c>
      <c r="G1327" s="795">
        <v>2002728.48</v>
      </c>
      <c r="H1327" s="795">
        <v>2002728.48</v>
      </c>
      <c r="I1327" s="795">
        <v>1965107.73</v>
      </c>
      <c r="J1327" s="795">
        <v>1922357.73</v>
      </c>
      <c r="K1327" s="795">
        <v>0</v>
      </c>
      <c r="L1327" s="813">
        <v>0</v>
      </c>
    </row>
    <row r="1328" spans="1:12" s="796" customFormat="1" ht="23.25" customHeight="1" x14ac:dyDescent="0.2">
      <c r="A1328" s="797">
        <v>41502</v>
      </c>
      <c r="B1328" s="798" t="s">
        <v>1624</v>
      </c>
      <c r="C1328" s="795">
        <v>0</v>
      </c>
      <c r="D1328" s="795">
        <v>192840</v>
      </c>
      <c r="E1328" s="795">
        <v>0</v>
      </c>
      <c r="F1328" s="795">
        <v>192840</v>
      </c>
      <c r="G1328" s="795">
        <v>192840</v>
      </c>
      <c r="H1328" s="795">
        <v>192840</v>
      </c>
      <c r="I1328" s="795">
        <v>192840</v>
      </c>
      <c r="J1328" s="795">
        <v>192840</v>
      </c>
      <c r="K1328" s="795">
        <v>0</v>
      </c>
      <c r="L1328" s="813">
        <v>0</v>
      </c>
    </row>
    <row r="1329" spans="1:12" s="789" customFormat="1" ht="23.25" customHeight="1" x14ac:dyDescent="0.2">
      <c r="A1329" s="790">
        <v>5000</v>
      </c>
      <c r="B1329" s="791" t="s">
        <v>244</v>
      </c>
      <c r="C1329" s="792">
        <v>0</v>
      </c>
      <c r="D1329" s="792">
        <v>5742</v>
      </c>
      <c r="E1329" s="792">
        <v>0</v>
      </c>
      <c r="F1329" s="792">
        <v>5742</v>
      </c>
      <c r="G1329" s="792">
        <v>5742</v>
      </c>
      <c r="H1329" s="792">
        <v>5742</v>
      </c>
      <c r="I1329" s="792">
        <v>0</v>
      </c>
      <c r="J1329" s="792">
        <v>0</v>
      </c>
      <c r="K1329" s="792">
        <v>0</v>
      </c>
      <c r="L1329" s="812">
        <v>0</v>
      </c>
    </row>
    <row r="1330" spans="1:12" s="796" customFormat="1" ht="23.25" customHeight="1" x14ac:dyDescent="0.2">
      <c r="A1330" s="797">
        <v>5600</v>
      </c>
      <c r="B1330" s="798" t="s">
        <v>35</v>
      </c>
      <c r="C1330" s="795">
        <v>0</v>
      </c>
      <c r="D1330" s="795">
        <v>5742</v>
      </c>
      <c r="E1330" s="795">
        <v>0</v>
      </c>
      <c r="F1330" s="795">
        <v>5742</v>
      </c>
      <c r="G1330" s="795">
        <v>5742</v>
      </c>
      <c r="H1330" s="795">
        <v>5742</v>
      </c>
      <c r="I1330" s="795">
        <v>0</v>
      </c>
      <c r="J1330" s="795">
        <v>0</v>
      </c>
      <c r="K1330" s="795">
        <v>0</v>
      </c>
      <c r="L1330" s="813">
        <v>0</v>
      </c>
    </row>
    <row r="1331" spans="1:12" s="796" customFormat="1" ht="23.25" customHeight="1" x14ac:dyDescent="0.2">
      <c r="A1331" s="797">
        <v>564</v>
      </c>
      <c r="B1331" s="798" t="s">
        <v>1642</v>
      </c>
      <c r="C1331" s="795">
        <v>0</v>
      </c>
      <c r="D1331" s="795">
        <v>5742</v>
      </c>
      <c r="E1331" s="795">
        <v>0</v>
      </c>
      <c r="F1331" s="795">
        <v>5742</v>
      </c>
      <c r="G1331" s="795">
        <v>5742</v>
      </c>
      <c r="H1331" s="795">
        <v>5742</v>
      </c>
      <c r="I1331" s="795">
        <v>0</v>
      </c>
      <c r="J1331" s="795">
        <v>0</v>
      </c>
      <c r="K1331" s="795">
        <v>0</v>
      </c>
      <c r="L1331" s="813">
        <v>0</v>
      </c>
    </row>
    <row r="1332" spans="1:12" s="796" customFormat="1" ht="23.25" customHeight="1" x14ac:dyDescent="0.2">
      <c r="A1332" s="797">
        <v>56401</v>
      </c>
      <c r="B1332" s="798" t="s">
        <v>1643</v>
      </c>
      <c r="C1332" s="795">
        <v>0</v>
      </c>
      <c r="D1332" s="795">
        <v>5742</v>
      </c>
      <c r="E1332" s="795">
        <v>0</v>
      </c>
      <c r="F1332" s="795">
        <v>5742</v>
      </c>
      <c r="G1332" s="795">
        <v>5742</v>
      </c>
      <c r="H1332" s="795">
        <v>5742</v>
      </c>
      <c r="I1332" s="795">
        <v>0</v>
      </c>
      <c r="J1332" s="795">
        <v>0</v>
      </c>
      <c r="K1332" s="795">
        <v>0</v>
      </c>
      <c r="L1332" s="813">
        <v>0</v>
      </c>
    </row>
    <row r="1333" spans="1:12" s="789" customFormat="1" ht="23.25" customHeight="1" x14ac:dyDescent="0.2">
      <c r="A1333" s="799"/>
      <c r="B1333" s="800" t="s">
        <v>1672</v>
      </c>
      <c r="C1333" s="801">
        <v>5722997.0899999999</v>
      </c>
      <c r="D1333" s="801">
        <v>340594.42000000004</v>
      </c>
      <c r="E1333" s="801">
        <v>1389530.3399999999</v>
      </c>
      <c r="F1333" s="801">
        <v>4674061.17</v>
      </c>
      <c r="G1333" s="801">
        <v>4678222.17</v>
      </c>
      <c r="H1333" s="801">
        <v>4678222.17</v>
      </c>
      <c r="I1333" s="801">
        <v>4322162.07</v>
      </c>
      <c r="J1333" s="801">
        <v>4279412.07</v>
      </c>
      <c r="K1333" s="801">
        <v>-4161</v>
      </c>
      <c r="L1333" s="814">
        <v>-8.9023225171013326E-2</v>
      </c>
    </row>
    <row r="1334" spans="1:12" s="789" customFormat="1" ht="27" customHeight="1" x14ac:dyDescent="0.2">
      <c r="A1334" s="786" t="s">
        <v>1702</v>
      </c>
      <c r="B1334" s="787"/>
      <c r="C1334" s="788"/>
      <c r="D1334" s="788"/>
      <c r="E1334" s="788"/>
      <c r="F1334" s="788"/>
      <c r="G1334" s="788"/>
      <c r="H1334" s="788"/>
      <c r="I1334" s="788"/>
      <c r="J1334" s="788"/>
      <c r="K1334" s="788"/>
      <c r="L1334" s="811">
        <v>1</v>
      </c>
    </row>
    <row r="1335" spans="1:12" s="789" customFormat="1" ht="23.25" customHeight="1" x14ac:dyDescent="0.2">
      <c r="A1335" s="790">
        <v>1000</v>
      </c>
      <c r="B1335" s="791" t="s">
        <v>92</v>
      </c>
      <c r="C1335" s="792">
        <v>90468522.899999991</v>
      </c>
      <c r="D1335" s="792">
        <v>9916885.0800000001</v>
      </c>
      <c r="E1335" s="792">
        <v>3942492.76</v>
      </c>
      <c r="F1335" s="792">
        <v>96442915.219999984</v>
      </c>
      <c r="G1335" s="792">
        <v>96445154.959999993</v>
      </c>
      <c r="H1335" s="792">
        <v>96445154.959999993</v>
      </c>
      <c r="I1335" s="792">
        <v>92075650</v>
      </c>
      <c r="J1335" s="792">
        <v>92075650</v>
      </c>
      <c r="K1335" s="792">
        <v>-2239.7400000095367</v>
      </c>
      <c r="L1335" s="812">
        <v>-2.3223478830978637E-3</v>
      </c>
    </row>
    <row r="1336" spans="1:12" s="796" customFormat="1" ht="23.25" customHeight="1" x14ac:dyDescent="0.2">
      <c r="A1336" s="797">
        <v>1100</v>
      </c>
      <c r="B1336" s="798" t="s">
        <v>1491</v>
      </c>
      <c r="C1336" s="795">
        <v>47775519</v>
      </c>
      <c r="D1336" s="795">
        <v>0</v>
      </c>
      <c r="E1336" s="795">
        <v>765367.91</v>
      </c>
      <c r="F1336" s="795">
        <v>47010151.090000004</v>
      </c>
      <c r="G1336" s="795">
        <v>47010151.090000004</v>
      </c>
      <c r="H1336" s="795">
        <v>47010151.090000004</v>
      </c>
      <c r="I1336" s="795">
        <v>46969820.689999998</v>
      </c>
      <c r="J1336" s="795">
        <v>46969820.689999998</v>
      </c>
      <c r="K1336" s="795">
        <v>0</v>
      </c>
      <c r="L1336" s="813">
        <v>0</v>
      </c>
    </row>
    <row r="1337" spans="1:12" s="796" customFormat="1" ht="23.25" customHeight="1" x14ac:dyDescent="0.2">
      <c r="A1337" s="797">
        <v>113</v>
      </c>
      <c r="B1337" s="798" t="s">
        <v>283</v>
      </c>
      <c r="C1337" s="795">
        <v>47775519</v>
      </c>
      <c r="D1337" s="795">
        <v>0</v>
      </c>
      <c r="E1337" s="795">
        <v>765367.91</v>
      </c>
      <c r="F1337" s="795">
        <v>47010151.090000004</v>
      </c>
      <c r="G1337" s="795">
        <v>47010151.090000004</v>
      </c>
      <c r="H1337" s="795">
        <v>47010151.090000004</v>
      </c>
      <c r="I1337" s="795">
        <v>46969820.689999998</v>
      </c>
      <c r="J1337" s="795">
        <v>46969820.689999998</v>
      </c>
      <c r="K1337" s="795">
        <v>0</v>
      </c>
      <c r="L1337" s="813">
        <v>0</v>
      </c>
    </row>
    <row r="1338" spans="1:12" s="796" customFormat="1" ht="23.25" customHeight="1" x14ac:dyDescent="0.2">
      <c r="A1338" s="797">
        <v>11301</v>
      </c>
      <c r="B1338" s="798" t="s">
        <v>247</v>
      </c>
      <c r="C1338" s="795">
        <v>47775519</v>
      </c>
      <c r="D1338" s="795">
        <v>0</v>
      </c>
      <c r="E1338" s="795">
        <v>765367.91</v>
      </c>
      <c r="F1338" s="795">
        <v>47010151.090000004</v>
      </c>
      <c r="G1338" s="795">
        <v>47010151.090000004</v>
      </c>
      <c r="H1338" s="795">
        <v>47010151.090000004</v>
      </c>
      <c r="I1338" s="795">
        <v>46969820.689999998</v>
      </c>
      <c r="J1338" s="795">
        <v>46969820.689999998</v>
      </c>
      <c r="K1338" s="795">
        <v>0</v>
      </c>
      <c r="L1338" s="813">
        <v>0</v>
      </c>
    </row>
    <row r="1339" spans="1:12" s="796" customFormat="1" ht="23.25" customHeight="1" x14ac:dyDescent="0.2">
      <c r="A1339" s="797">
        <v>1200</v>
      </c>
      <c r="B1339" s="798" t="s">
        <v>1492</v>
      </c>
      <c r="C1339" s="795">
        <v>1364001.32</v>
      </c>
      <c r="D1339" s="795">
        <v>157335.79999999999</v>
      </c>
      <c r="E1339" s="795">
        <v>131566.32</v>
      </c>
      <c r="F1339" s="795">
        <v>1389770.8</v>
      </c>
      <c r="G1339" s="795">
        <v>1389770.8</v>
      </c>
      <c r="H1339" s="795">
        <v>1389770.8</v>
      </c>
      <c r="I1339" s="795">
        <v>1341925.52</v>
      </c>
      <c r="J1339" s="795">
        <v>1341925.52</v>
      </c>
      <c r="K1339" s="795">
        <v>0</v>
      </c>
      <c r="L1339" s="813">
        <v>0</v>
      </c>
    </row>
    <row r="1340" spans="1:12" s="796" customFormat="1" ht="23.25" customHeight="1" x14ac:dyDescent="0.2">
      <c r="A1340" s="797">
        <v>121</v>
      </c>
      <c r="B1340" s="798" t="s">
        <v>284</v>
      </c>
      <c r="C1340" s="795">
        <v>131566.32</v>
      </c>
      <c r="D1340" s="795">
        <v>0</v>
      </c>
      <c r="E1340" s="795">
        <v>131566.32</v>
      </c>
      <c r="F1340" s="795">
        <v>0</v>
      </c>
      <c r="G1340" s="795">
        <v>0</v>
      </c>
      <c r="H1340" s="795">
        <v>0</v>
      </c>
      <c r="I1340" s="795">
        <v>0</v>
      </c>
      <c r="J1340" s="795">
        <v>0</v>
      </c>
      <c r="K1340" s="795">
        <v>0</v>
      </c>
      <c r="L1340" s="813">
        <v>0</v>
      </c>
    </row>
    <row r="1341" spans="1:12" s="796" customFormat="1" ht="23.25" customHeight="1" x14ac:dyDescent="0.2">
      <c r="A1341" s="797">
        <v>12102</v>
      </c>
      <c r="B1341" s="798" t="s">
        <v>1493</v>
      </c>
      <c r="C1341" s="795">
        <v>131566.32</v>
      </c>
      <c r="D1341" s="795">
        <v>0</v>
      </c>
      <c r="E1341" s="795">
        <v>131566.32</v>
      </c>
      <c r="F1341" s="795">
        <v>0</v>
      </c>
      <c r="G1341" s="795">
        <v>0</v>
      </c>
      <c r="H1341" s="795">
        <v>0</v>
      </c>
      <c r="I1341" s="795">
        <v>0</v>
      </c>
      <c r="J1341" s="795">
        <v>0</v>
      </c>
      <c r="K1341" s="795">
        <v>0</v>
      </c>
      <c r="L1341" s="813">
        <v>0</v>
      </c>
    </row>
    <row r="1342" spans="1:12" s="796" customFormat="1" ht="23.25" customHeight="1" x14ac:dyDescent="0.2">
      <c r="A1342" s="797">
        <v>122</v>
      </c>
      <c r="B1342" s="798" t="s">
        <v>285</v>
      </c>
      <c r="C1342" s="795">
        <v>1232435</v>
      </c>
      <c r="D1342" s="795">
        <v>157335.79999999999</v>
      </c>
      <c r="E1342" s="795">
        <v>0</v>
      </c>
      <c r="F1342" s="795">
        <v>1389770.8</v>
      </c>
      <c r="G1342" s="795">
        <v>1389770.8</v>
      </c>
      <c r="H1342" s="795">
        <v>1389770.8</v>
      </c>
      <c r="I1342" s="795">
        <v>1341925.52</v>
      </c>
      <c r="J1342" s="795">
        <v>1341925.52</v>
      </c>
      <c r="K1342" s="795">
        <v>0</v>
      </c>
      <c r="L1342" s="813">
        <v>0</v>
      </c>
    </row>
    <row r="1343" spans="1:12" s="796" customFormat="1" ht="23.25" customHeight="1" x14ac:dyDescent="0.2">
      <c r="A1343" s="797">
        <v>12201</v>
      </c>
      <c r="B1343" s="798" t="s">
        <v>1494</v>
      </c>
      <c r="C1343" s="795">
        <v>1232435</v>
      </c>
      <c r="D1343" s="795">
        <v>157335.79999999999</v>
      </c>
      <c r="E1343" s="795">
        <v>0</v>
      </c>
      <c r="F1343" s="795">
        <v>1389770.8</v>
      </c>
      <c r="G1343" s="795">
        <v>1389770.8</v>
      </c>
      <c r="H1343" s="795">
        <v>1389770.8</v>
      </c>
      <c r="I1343" s="795">
        <v>1341925.52</v>
      </c>
      <c r="J1343" s="795">
        <v>1341925.52</v>
      </c>
      <c r="K1343" s="795">
        <v>0</v>
      </c>
      <c r="L1343" s="813">
        <v>0</v>
      </c>
    </row>
    <row r="1344" spans="1:12" s="796" customFormat="1" ht="23.25" customHeight="1" x14ac:dyDescent="0.2">
      <c r="A1344" s="797">
        <v>1300</v>
      </c>
      <c r="B1344" s="798" t="s">
        <v>1495</v>
      </c>
      <c r="C1344" s="795">
        <v>23876441</v>
      </c>
      <c r="D1344" s="795">
        <v>2959314.4000000004</v>
      </c>
      <c r="E1344" s="795">
        <v>3042268.75</v>
      </c>
      <c r="F1344" s="795">
        <v>23793486.649999999</v>
      </c>
      <c r="G1344" s="795">
        <v>23793486.649999999</v>
      </c>
      <c r="H1344" s="795">
        <v>23793486.649999999</v>
      </c>
      <c r="I1344" s="795">
        <v>19536169.369999997</v>
      </c>
      <c r="J1344" s="795">
        <v>19536169.369999997</v>
      </c>
      <c r="K1344" s="795">
        <v>0</v>
      </c>
      <c r="L1344" s="813">
        <v>0</v>
      </c>
    </row>
    <row r="1345" spans="1:12" s="796" customFormat="1" ht="23.25" customHeight="1" x14ac:dyDescent="0.2">
      <c r="A1345" s="797">
        <v>131</v>
      </c>
      <c r="B1345" s="798" t="s">
        <v>1496</v>
      </c>
      <c r="C1345" s="795">
        <v>5543820</v>
      </c>
      <c r="D1345" s="795">
        <v>0</v>
      </c>
      <c r="E1345" s="795">
        <v>198159.82</v>
      </c>
      <c r="F1345" s="795">
        <v>5345660.18</v>
      </c>
      <c r="G1345" s="795">
        <v>5345660.18</v>
      </c>
      <c r="H1345" s="795">
        <v>5345660.18</v>
      </c>
      <c r="I1345" s="795">
        <v>5345660.18</v>
      </c>
      <c r="J1345" s="795">
        <v>5345660.18</v>
      </c>
      <c r="K1345" s="795">
        <v>0</v>
      </c>
      <c r="L1345" s="813">
        <v>0</v>
      </c>
    </row>
    <row r="1346" spans="1:12" s="796" customFormat="1" ht="23.25" customHeight="1" x14ac:dyDescent="0.2">
      <c r="A1346" s="797">
        <v>13101</v>
      </c>
      <c r="B1346" s="798" t="s">
        <v>1497</v>
      </c>
      <c r="C1346" s="795">
        <v>5543820</v>
      </c>
      <c r="D1346" s="795">
        <v>0</v>
      </c>
      <c r="E1346" s="795">
        <v>198159.82</v>
      </c>
      <c r="F1346" s="795">
        <v>5345660.18</v>
      </c>
      <c r="G1346" s="795">
        <v>5345660.18</v>
      </c>
      <c r="H1346" s="795">
        <v>5345660.18</v>
      </c>
      <c r="I1346" s="795">
        <v>5345660.18</v>
      </c>
      <c r="J1346" s="795">
        <v>5345660.18</v>
      </c>
      <c r="K1346" s="795">
        <v>0</v>
      </c>
      <c r="L1346" s="813">
        <v>0</v>
      </c>
    </row>
    <row r="1347" spans="1:12" s="796" customFormat="1" ht="23.25" customHeight="1" x14ac:dyDescent="0.2">
      <c r="A1347" s="797">
        <v>132</v>
      </c>
      <c r="B1347" s="798" t="s">
        <v>1498</v>
      </c>
      <c r="C1347" s="795">
        <v>13967013</v>
      </c>
      <c r="D1347" s="795">
        <v>0</v>
      </c>
      <c r="E1347" s="795">
        <v>2844108.93</v>
      </c>
      <c r="F1347" s="795">
        <v>11122904.069999998</v>
      </c>
      <c r="G1347" s="795">
        <v>11122904.07</v>
      </c>
      <c r="H1347" s="795">
        <v>11122904.07</v>
      </c>
      <c r="I1347" s="795">
        <v>6865586.7899999991</v>
      </c>
      <c r="J1347" s="795">
        <v>6865586.7899999991</v>
      </c>
      <c r="K1347" s="795">
        <v>0</v>
      </c>
      <c r="L1347" s="813">
        <v>0</v>
      </c>
    </row>
    <row r="1348" spans="1:12" s="796" customFormat="1" ht="23.25" customHeight="1" x14ac:dyDescent="0.2">
      <c r="A1348" s="797">
        <v>13201</v>
      </c>
      <c r="B1348" s="798" t="s">
        <v>1499</v>
      </c>
      <c r="C1348" s="795">
        <v>1029525</v>
      </c>
      <c r="D1348" s="795">
        <v>0</v>
      </c>
      <c r="E1348" s="795">
        <v>37200.31</v>
      </c>
      <c r="F1348" s="795">
        <v>992324.69</v>
      </c>
      <c r="G1348" s="795">
        <v>992324.69</v>
      </c>
      <c r="H1348" s="795">
        <v>992324.69</v>
      </c>
      <c r="I1348" s="795">
        <v>992324.69</v>
      </c>
      <c r="J1348" s="795">
        <v>992324.69</v>
      </c>
      <c r="K1348" s="795">
        <v>0</v>
      </c>
      <c r="L1348" s="813">
        <v>0</v>
      </c>
    </row>
    <row r="1349" spans="1:12" s="796" customFormat="1" ht="23.25" customHeight="1" x14ac:dyDescent="0.2">
      <c r="A1349" s="797">
        <v>13202</v>
      </c>
      <c r="B1349" s="798" t="s">
        <v>1500</v>
      </c>
      <c r="C1349" s="795">
        <v>12937488</v>
      </c>
      <c r="D1349" s="795">
        <v>0</v>
      </c>
      <c r="E1349" s="795">
        <v>2806908.62</v>
      </c>
      <c r="F1349" s="795">
        <v>10130579.379999999</v>
      </c>
      <c r="G1349" s="795">
        <v>10130579.380000001</v>
      </c>
      <c r="H1349" s="795">
        <v>10130579.380000001</v>
      </c>
      <c r="I1349" s="795">
        <v>5873262.0999999996</v>
      </c>
      <c r="J1349" s="795">
        <v>5873262.0999999996</v>
      </c>
      <c r="K1349" s="795">
        <v>0</v>
      </c>
      <c r="L1349" s="813">
        <v>0</v>
      </c>
    </row>
    <row r="1350" spans="1:12" s="796" customFormat="1" ht="23.25" customHeight="1" x14ac:dyDescent="0.2">
      <c r="A1350" s="797">
        <v>133</v>
      </c>
      <c r="B1350" s="798" t="s">
        <v>286</v>
      </c>
      <c r="C1350" s="795">
        <v>2935000</v>
      </c>
      <c r="D1350" s="795">
        <v>593907.26</v>
      </c>
      <c r="E1350" s="795">
        <v>0</v>
      </c>
      <c r="F1350" s="795">
        <v>3528907.26</v>
      </c>
      <c r="G1350" s="795">
        <v>3528907.26</v>
      </c>
      <c r="H1350" s="795">
        <v>3528907.26</v>
      </c>
      <c r="I1350" s="795">
        <v>3528907.26</v>
      </c>
      <c r="J1350" s="795">
        <v>3528907.26</v>
      </c>
      <c r="K1350" s="795">
        <v>0</v>
      </c>
      <c r="L1350" s="813">
        <v>0</v>
      </c>
    </row>
    <row r="1351" spans="1:12" s="796" customFormat="1" ht="23.25" customHeight="1" x14ac:dyDescent="0.2">
      <c r="A1351" s="797">
        <v>13301</v>
      </c>
      <c r="B1351" s="798" t="s">
        <v>1501</v>
      </c>
      <c r="C1351" s="795">
        <v>2935000</v>
      </c>
      <c r="D1351" s="795">
        <v>593907.26</v>
      </c>
      <c r="E1351" s="795">
        <v>0</v>
      </c>
      <c r="F1351" s="795">
        <v>3528907.26</v>
      </c>
      <c r="G1351" s="795">
        <v>3528907.26</v>
      </c>
      <c r="H1351" s="795">
        <v>3528907.26</v>
      </c>
      <c r="I1351" s="795">
        <v>3528907.26</v>
      </c>
      <c r="J1351" s="795">
        <v>3528907.26</v>
      </c>
      <c r="K1351" s="795">
        <v>0</v>
      </c>
      <c r="L1351" s="813">
        <v>0</v>
      </c>
    </row>
    <row r="1352" spans="1:12" s="796" customFormat="1" ht="23.25" customHeight="1" x14ac:dyDescent="0.2">
      <c r="A1352" s="797">
        <v>134</v>
      </c>
      <c r="B1352" s="798" t="s">
        <v>296</v>
      </c>
      <c r="C1352" s="795">
        <v>1430608</v>
      </c>
      <c r="D1352" s="795">
        <v>2365407.14</v>
      </c>
      <c r="E1352" s="795">
        <v>0</v>
      </c>
      <c r="F1352" s="795">
        <v>3796015.14</v>
      </c>
      <c r="G1352" s="795">
        <v>3796015.14</v>
      </c>
      <c r="H1352" s="795">
        <v>3796015.14</v>
      </c>
      <c r="I1352" s="795">
        <v>3796015.14</v>
      </c>
      <c r="J1352" s="795">
        <v>3796015.14</v>
      </c>
      <c r="K1352" s="795">
        <v>0</v>
      </c>
      <c r="L1352" s="813">
        <v>0</v>
      </c>
    </row>
    <row r="1353" spans="1:12" s="796" customFormat="1" ht="23.25" customHeight="1" x14ac:dyDescent="0.2">
      <c r="A1353" s="797">
        <v>13403</v>
      </c>
      <c r="B1353" s="798" t="s">
        <v>1502</v>
      </c>
      <c r="C1353" s="795">
        <v>1430608</v>
      </c>
      <c r="D1353" s="795">
        <v>2358056.64</v>
      </c>
      <c r="E1353" s="795">
        <v>0</v>
      </c>
      <c r="F1353" s="795">
        <v>3788664.64</v>
      </c>
      <c r="G1353" s="795">
        <v>3788664.64</v>
      </c>
      <c r="H1353" s="795">
        <v>3788664.64</v>
      </c>
      <c r="I1353" s="795">
        <v>3788664.64</v>
      </c>
      <c r="J1353" s="795">
        <v>3788664.64</v>
      </c>
      <c r="K1353" s="795">
        <v>0</v>
      </c>
      <c r="L1353" s="813">
        <v>0</v>
      </c>
    </row>
    <row r="1354" spans="1:12" s="796" customFormat="1" ht="23.25" customHeight="1" x14ac:dyDescent="0.2">
      <c r="A1354" s="797">
        <v>13404</v>
      </c>
      <c r="B1354" s="798" t="s">
        <v>1503</v>
      </c>
      <c r="C1354" s="795">
        <v>0</v>
      </c>
      <c r="D1354" s="795">
        <v>7350.5</v>
      </c>
      <c r="E1354" s="795">
        <v>0</v>
      </c>
      <c r="F1354" s="795">
        <v>7350.5</v>
      </c>
      <c r="G1354" s="795">
        <v>7350.5</v>
      </c>
      <c r="H1354" s="795">
        <v>7350.5</v>
      </c>
      <c r="I1354" s="795">
        <v>7350.5</v>
      </c>
      <c r="J1354" s="795">
        <v>7350.5</v>
      </c>
      <c r="K1354" s="795">
        <v>0</v>
      </c>
      <c r="L1354" s="813">
        <v>0</v>
      </c>
    </row>
    <row r="1355" spans="1:12" s="796" customFormat="1" ht="23.25" customHeight="1" x14ac:dyDescent="0.2">
      <c r="A1355" s="797">
        <v>1400</v>
      </c>
      <c r="B1355" s="798" t="s">
        <v>1504</v>
      </c>
      <c r="C1355" s="795">
        <v>17391643</v>
      </c>
      <c r="D1355" s="795">
        <v>6800234.8799999999</v>
      </c>
      <c r="E1355" s="795">
        <v>0</v>
      </c>
      <c r="F1355" s="795">
        <v>24191877.879999999</v>
      </c>
      <c r="G1355" s="795">
        <v>24194117.620000001</v>
      </c>
      <c r="H1355" s="795">
        <v>24194117.620000001</v>
      </c>
      <c r="I1355" s="795">
        <v>24194117.620000001</v>
      </c>
      <c r="J1355" s="795">
        <v>24194117.620000001</v>
      </c>
      <c r="K1355" s="795">
        <v>-2239.7400000020862</v>
      </c>
      <c r="L1355" s="813">
        <v>-9.2582312589041815E-3</v>
      </c>
    </row>
    <row r="1356" spans="1:12" s="796" customFormat="1" ht="23.25" customHeight="1" x14ac:dyDescent="0.2">
      <c r="A1356" s="797">
        <v>141</v>
      </c>
      <c r="B1356" s="798" t="s">
        <v>112</v>
      </c>
      <c r="C1356" s="795">
        <v>16926643</v>
      </c>
      <c r="D1356" s="795">
        <v>6799129.7000000002</v>
      </c>
      <c r="E1356" s="795">
        <v>0</v>
      </c>
      <c r="F1356" s="795">
        <v>23725772.699999999</v>
      </c>
      <c r="G1356" s="795">
        <v>23728012.440000001</v>
      </c>
      <c r="H1356" s="795">
        <v>23728012.440000001</v>
      </c>
      <c r="I1356" s="795">
        <v>23728012.440000001</v>
      </c>
      <c r="J1356" s="795">
        <v>23728012.440000001</v>
      </c>
      <c r="K1356" s="795">
        <v>-2239.7400000020862</v>
      </c>
      <c r="L1356" s="813">
        <v>-9.4401140410574971E-3</v>
      </c>
    </row>
    <row r="1357" spans="1:12" s="796" customFormat="1" ht="23.25" customHeight="1" x14ac:dyDescent="0.2">
      <c r="A1357" s="797">
        <v>14101</v>
      </c>
      <c r="B1357" s="798" t="s">
        <v>1505</v>
      </c>
      <c r="C1357" s="795">
        <v>16926643</v>
      </c>
      <c r="D1357" s="795">
        <v>6799129.7000000002</v>
      </c>
      <c r="E1357" s="795">
        <v>0</v>
      </c>
      <c r="F1357" s="795">
        <v>23725772.699999999</v>
      </c>
      <c r="G1357" s="795">
        <v>23728012.440000001</v>
      </c>
      <c r="H1357" s="795">
        <v>23728012.440000001</v>
      </c>
      <c r="I1357" s="795">
        <v>23728012.440000001</v>
      </c>
      <c r="J1357" s="795">
        <v>23728012.440000001</v>
      </c>
      <c r="K1357" s="795">
        <v>-2239.7400000020862</v>
      </c>
      <c r="L1357" s="813">
        <v>-9.4401140410574971E-3</v>
      </c>
    </row>
    <row r="1358" spans="1:12" s="796" customFormat="1" ht="23.25" customHeight="1" x14ac:dyDescent="0.2">
      <c r="A1358" s="797">
        <v>144</v>
      </c>
      <c r="B1358" s="798" t="s">
        <v>1031</v>
      </c>
      <c r="C1358" s="795">
        <v>465000</v>
      </c>
      <c r="D1358" s="795">
        <v>1105.18</v>
      </c>
      <c r="E1358" s="795">
        <v>0</v>
      </c>
      <c r="F1358" s="795">
        <v>466105.18</v>
      </c>
      <c r="G1358" s="795">
        <v>466105.18</v>
      </c>
      <c r="H1358" s="795">
        <v>466105.18</v>
      </c>
      <c r="I1358" s="795">
        <v>466105.18</v>
      </c>
      <c r="J1358" s="795">
        <v>466105.18</v>
      </c>
      <c r="K1358" s="795">
        <v>0</v>
      </c>
      <c r="L1358" s="813">
        <v>0</v>
      </c>
    </row>
    <row r="1359" spans="1:12" s="796" customFormat="1" ht="23.25" customHeight="1" x14ac:dyDescent="0.2">
      <c r="A1359" s="797">
        <v>14403</v>
      </c>
      <c r="B1359" s="798" t="s">
        <v>1506</v>
      </c>
      <c r="C1359" s="795">
        <v>465000</v>
      </c>
      <c r="D1359" s="795">
        <v>1105.18</v>
      </c>
      <c r="E1359" s="795">
        <v>0</v>
      </c>
      <c r="F1359" s="795">
        <v>466105.18</v>
      </c>
      <c r="G1359" s="795">
        <v>466105.18</v>
      </c>
      <c r="H1359" s="795">
        <v>466105.18</v>
      </c>
      <c r="I1359" s="795">
        <v>466105.18</v>
      </c>
      <c r="J1359" s="795">
        <v>466105.18</v>
      </c>
      <c r="K1359" s="795">
        <v>0</v>
      </c>
      <c r="L1359" s="813">
        <v>0</v>
      </c>
    </row>
    <row r="1360" spans="1:12" s="796" customFormat="1" ht="23.25" customHeight="1" x14ac:dyDescent="0.2">
      <c r="A1360" s="797">
        <v>1500</v>
      </c>
      <c r="B1360" s="798" t="s">
        <v>1507</v>
      </c>
      <c r="C1360" s="795">
        <v>60918.58</v>
      </c>
      <c r="D1360" s="795">
        <v>3.5527136788005001E-15</v>
      </c>
      <c r="E1360" s="795">
        <v>3289.78</v>
      </c>
      <c r="F1360" s="795">
        <v>57628.800000000003</v>
      </c>
      <c r="G1360" s="795">
        <v>57628.800000000003</v>
      </c>
      <c r="H1360" s="795">
        <v>57628.800000000003</v>
      </c>
      <c r="I1360" s="795">
        <v>33616.800000000003</v>
      </c>
      <c r="J1360" s="795">
        <v>33616.800000000003</v>
      </c>
      <c r="K1360" s="795">
        <v>0</v>
      </c>
      <c r="L1360" s="813">
        <v>0</v>
      </c>
    </row>
    <row r="1361" spans="1:12" s="796" customFormat="1" ht="23.25" customHeight="1" x14ac:dyDescent="0.2">
      <c r="A1361" s="797">
        <v>154</v>
      </c>
      <c r="B1361" s="798" t="s">
        <v>288</v>
      </c>
      <c r="C1361" s="795">
        <v>60918.58</v>
      </c>
      <c r="D1361" s="795">
        <v>3.5527136788005001E-15</v>
      </c>
      <c r="E1361" s="795">
        <v>3289.78</v>
      </c>
      <c r="F1361" s="795">
        <v>57628.800000000003</v>
      </c>
      <c r="G1361" s="795">
        <v>57628.800000000003</v>
      </c>
      <c r="H1361" s="795">
        <v>57628.800000000003</v>
      </c>
      <c r="I1361" s="795">
        <v>33616.800000000003</v>
      </c>
      <c r="J1361" s="795">
        <v>33616.800000000003</v>
      </c>
      <c r="K1361" s="795">
        <v>0</v>
      </c>
      <c r="L1361" s="813">
        <v>0</v>
      </c>
    </row>
    <row r="1362" spans="1:12" s="796" customFormat="1" ht="23.25" customHeight="1" x14ac:dyDescent="0.2">
      <c r="A1362" s="797">
        <v>15409</v>
      </c>
      <c r="B1362" s="798" t="s">
        <v>270</v>
      </c>
      <c r="C1362" s="795">
        <v>57628.800000000003</v>
      </c>
      <c r="D1362" s="795">
        <v>3.5527136788005001E-15</v>
      </c>
      <c r="E1362" s="795">
        <v>0</v>
      </c>
      <c r="F1362" s="795">
        <v>57628.800000000003</v>
      </c>
      <c r="G1362" s="795">
        <v>57628.800000000003</v>
      </c>
      <c r="H1362" s="795">
        <v>57628.800000000003</v>
      </c>
      <c r="I1362" s="795">
        <v>33616.800000000003</v>
      </c>
      <c r="J1362" s="795">
        <v>33616.800000000003</v>
      </c>
      <c r="K1362" s="795">
        <v>0</v>
      </c>
      <c r="L1362" s="813">
        <v>0</v>
      </c>
    </row>
    <row r="1363" spans="1:12" s="796" customFormat="1" ht="23.25" customHeight="1" x14ac:dyDescent="0.2">
      <c r="A1363" s="797">
        <v>15416</v>
      </c>
      <c r="B1363" s="798" t="s">
        <v>1508</v>
      </c>
      <c r="C1363" s="795">
        <v>3289.78</v>
      </c>
      <c r="D1363" s="795">
        <v>0</v>
      </c>
      <c r="E1363" s="795">
        <v>3289.78</v>
      </c>
      <c r="F1363" s="795">
        <v>0</v>
      </c>
      <c r="G1363" s="795">
        <v>0</v>
      </c>
      <c r="H1363" s="795">
        <v>0</v>
      </c>
      <c r="I1363" s="795">
        <v>0</v>
      </c>
      <c r="J1363" s="795">
        <v>0</v>
      </c>
      <c r="K1363" s="795">
        <v>0</v>
      </c>
      <c r="L1363" s="813">
        <v>0</v>
      </c>
    </row>
    <row r="1364" spans="1:12" s="789" customFormat="1" ht="23.25" customHeight="1" x14ac:dyDescent="0.2">
      <c r="A1364" s="790">
        <v>2000</v>
      </c>
      <c r="B1364" s="791" t="s">
        <v>162</v>
      </c>
      <c r="C1364" s="792">
        <v>14445213.16</v>
      </c>
      <c r="D1364" s="792">
        <v>798059.83000000007</v>
      </c>
      <c r="E1364" s="792">
        <v>3961622.44</v>
      </c>
      <c r="F1364" s="792">
        <v>11281650.550000001</v>
      </c>
      <c r="G1364" s="792">
        <v>11158558.430000002</v>
      </c>
      <c r="H1364" s="792">
        <v>11158558.430000002</v>
      </c>
      <c r="I1364" s="792">
        <v>9847352.0500000007</v>
      </c>
      <c r="J1364" s="792">
        <v>9847352.0500000007</v>
      </c>
      <c r="K1364" s="792">
        <v>123092.11999999918</v>
      </c>
      <c r="L1364" s="812">
        <v>1.0910825455411679</v>
      </c>
    </row>
    <row r="1365" spans="1:12" s="796" customFormat="1" ht="23.25" customHeight="1" x14ac:dyDescent="0.2">
      <c r="A1365" s="797">
        <v>2100</v>
      </c>
      <c r="B1365" s="798" t="s">
        <v>1509</v>
      </c>
      <c r="C1365" s="795">
        <v>2880400</v>
      </c>
      <c r="D1365" s="795">
        <v>5430.91</v>
      </c>
      <c r="E1365" s="795">
        <v>2503801.19</v>
      </c>
      <c r="F1365" s="795">
        <v>382029.72</v>
      </c>
      <c r="G1365" s="795">
        <v>382029.72</v>
      </c>
      <c r="H1365" s="795">
        <v>382029.72</v>
      </c>
      <c r="I1365" s="795">
        <v>251845.25999999998</v>
      </c>
      <c r="J1365" s="795">
        <v>251845.25999999998</v>
      </c>
      <c r="K1365" s="795">
        <v>0</v>
      </c>
      <c r="L1365" s="813">
        <v>0</v>
      </c>
    </row>
    <row r="1366" spans="1:12" s="796" customFormat="1" ht="23.25" customHeight="1" x14ac:dyDescent="0.2">
      <c r="A1366" s="797">
        <v>211</v>
      </c>
      <c r="B1366" s="798" t="s">
        <v>1510</v>
      </c>
      <c r="C1366" s="795">
        <v>363200</v>
      </c>
      <c r="D1366" s="795">
        <v>0</v>
      </c>
      <c r="E1366" s="795">
        <v>89954.58</v>
      </c>
      <c r="F1366" s="795">
        <v>273245.42</v>
      </c>
      <c r="G1366" s="795">
        <v>273245.42</v>
      </c>
      <c r="H1366" s="795">
        <v>273245.42</v>
      </c>
      <c r="I1366" s="795">
        <v>169996.49</v>
      </c>
      <c r="J1366" s="795">
        <v>169996.49</v>
      </c>
      <c r="K1366" s="795">
        <v>0</v>
      </c>
      <c r="L1366" s="813">
        <v>0</v>
      </c>
    </row>
    <row r="1367" spans="1:12" s="796" customFormat="1" ht="23.25" customHeight="1" x14ac:dyDescent="0.2">
      <c r="A1367" s="797">
        <v>21101</v>
      </c>
      <c r="B1367" s="798" t="s">
        <v>1511</v>
      </c>
      <c r="C1367" s="795">
        <v>363200</v>
      </c>
      <c r="D1367" s="795">
        <v>0</v>
      </c>
      <c r="E1367" s="795">
        <v>89954.58</v>
      </c>
      <c r="F1367" s="795">
        <v>273245.42</v>
      </c>
      <c r="G1367" s="795">
        <v>273245.42</v>
      </c>
      <c r="H1367" s="795">
        <v>273245.42</v>
      </c>
      <c r="I1367" s="795">
        <v>169996.49</v>
      </c>
      <c r="J1367" s="795">
        <v>169996.49</v>
      </c>
      <c r="K1367" s="795">
        <v>0</v>
      </c>
      <c r="L1367" s="813">
        <v>0</v>
      </c>
    </row>
    <row r="1368" spans="1:12" s="796" customFormat="1" ht="23.25" customHeight="1" x14ac:dyDescent="0.2">
      <c r="A1368" s="797">
        <v>212</v>
      </c>
      <c r="B1368" s="798" t="s">
        <v>1512</v>
      </c>
      <c r="C1368" s="795">
        <v>83200</v>
      </c>
      <c r="D1368" s="795">
        <v>0</v>
      </c>
      <c r="E1368" s="795">
        <v>10846.61</v>
      </c>
      <c r="F1368" s="795">
        <v>72353.39</v>
      </c>
      <c r="G1368" s="795">
        <v>72353.39</v>
      </c>
      <c r="H1368" s="795">
        <v>72353.39</v>
      </c>
      <c r="I1368" s="795">
        <v>45417.86</v>
      </c>
      <c r="J1368" s="795">
        <v>45417.86</v>
      </c>
      <c r="K1368" s="795">
        <v>0</v>
      </c>
      <c r="L1368" s="813">
        <v>0</v>
      </c>
    </row>
    <row r="1369" spans="1:12" s="796" customFormat="1" ht="23.25" customHeight="1" x14ac:dyDescent="0.2">
      <c r="A1369" s="797">
        <v>21201</v>
      </c>
      <c r="B1369" s="798" t="s">
        <v>1513</v>
      </c>
      <c r="C1369" s="795">
        <v>83200</v>
      </c>
      <c r="D1369" s="795">
        <v>0</v>
      </c>
      <c r="E1369" s="795">
        <v>10846.61</v>
      </c>
      <c r="F1369" s="795">
        <v>72353.39</v>
      </c>
      <c r="G1369" s="795">
        <v>72353.39</v>
      </c>
      <c r="H1369" s="795">
        <v>72353.39</v>
      </c>
      <c r="I1369" s="795">
        <v>45417.86</v>
      </c>
      <c r="J1369" s="795">
        <v>45417.86</v>
      </c>
      <c r="K1369" s="795">
        <v>0</v>
      </c>
      <c r="L1369" s="813">
        <v>0</v>
      </c>
    </row>
    <row r="1370" spans="1:12" s="796" customFormat="1" ht="23.25" customHeight="1" x14ac:dyDescent="0.2">
      <c r="A1370" s="797">
        <v>216</v>
      </c>
      <c r="B1370" s="798" t="s">
        <v>289</v>
      </c>
      <c r="C1370" s="795">
        <v>31000</v>
      </c>
      <c r="D1370" s="795">
        <v>5430.91</v>
      </c>
      <c r="E1370" s="795">
        <v>0</v>
      </c>
      <c r="F1370" s="795">
        <v>36430.910000000003</v>
      </c>
      <c r="G1370" s="795">
        <v>36430.910000000003</v>
      </c>
      <c r="H1370" s="795">
        <v>36430.910000000003</v>
      </c>
      <c r="I1370" s="795">
        <v>36430.910000000003</v>
      </c>
      <c r="J1370" s="795">
        <v>36430.910000000003</v>
      </c>
      <c r="K1370" s="795">
        <v>0</v>
      </c>
      <c r="L1370" s="813">
        <v>0</v>
      </c>
    </row>
    <row r="1371" spans="1:12" s="796" customFormat="1" ht="23.25" customHeight="1" x14ac:dyDescent="0.2">
      <c r="A1371" s="797">
        <v>21601</v>
      </c>
      <c r="B1371" s="798" t="s">
        <v>115</v>
      </c>
      <c r="C1371" s="795">
        <v>31000</v>
      </c>
      <c r="D1371" s="795">
        <v>5430.91</v>
      </c>
      <c r="E1371" s="795">
        <v>0</v>
      </c>
      <c r="F1371" s="795">
        <v>36430.910000000003</v>
      </c>
      <c r="G1371" s="795">
        <v>36430.910000000003</v>
      </c>
      <c r="H1371" s="795">
        <v>36430.910000000003</v>
      </c>
      <c r="I1371" s="795">
        <v>36430.910000000003</v>
      </c>
      <c r="J1371" s="795">
        <v>36430.910000000003</v>
      </c>
      <c r="K1371" s="795">
        <v>0</v>
      </c>
      <c r="L1371" s="813">
        <v>0</v>
      </c>
    </row>
    <row r="1372" spans="1:12" s="796" customFormat="1" ht="23.25" customHeight="1" x14ac:dyDescent="0.2">
      <c r="A1372" s="797">
        <v>217</v>
      </c>
      <c r="B1372" s="798" t="s">
        <v>1032</v>
      </c>
      <c r="C1372" s="795">
        <v>2403000</v>
      </c>
      <c r="D1372" s="795">
        <v>0</v>
      </c>
      <c r="E1372" s="795">
        <v>2403000</v>
      </c>
      <c r="F1372" s="795">
        <v>0</v>
      </c>
      <c r="G1372" s="795">
        <v>0</v>
      </c>
      <c r="H1372" s="795">
        <v>0</v>
      </c>
      <c r="I1372" s="795">
        <v>0</v>
      </c>
      <c r="J1372" s="795">
        <v>0</v>
      </c>
      <c r="K1372" s="795">
        <v>0</v>
      </c>
      <c r="L1372" s="813">
        <v>0</v>
      </c>
    </row>
    <row r="1373" spans="1:12" s="796" customFormat="1" ht="23.25" customHeight="1" x14ac:dyDescent="0.2">
      <c r="A1373" s="797">
        <v>21701</v>
      </c>
      <c r="B1373" s="798" t="s">
        <v>1033</v>
      </c>
      <c r="C1373" s="795">
        <v>2403000</v>
      </c>
      <c r="D1373" s="795">
        <v>0</v>
      </c>
      <c r="E1373" s="795">
        <v>2403000</v>
      </c>
      <c r="F1373" s="795">
        <v>0</v>
      </c>
      <c r="G1373" s="795">
        <v>0</v>
      </c>
      <c r="H1373" s="795">
        <v>0</v>
      </c>
      <c r="I1373" s="795">
        <v>0</v>
      </c>
      <c r="J1373" s="795">
        <v>0</v>
      </c>
      <c r="K1373" s="795">
        <v>0</v>
      </c>
      <c r="L1373" s="813">
        <v>0</v>
      </c>
    </row>
    <row r="1374" spans="1:12" s="796" customFormat="1" ht="23.25" customHeight="1" x14ac:dyDescent="0.2">
      <c r="A1374" s="797">
        <v>2200</v>
      </c>
      <c r="B1374" s="798" t="s">
        <v>1516</v>
      </c>
      <c r="C1374" s="795">
        <v>217400</v>
      </c>
      <c r="D1374" s="795">
        <v>8128.6</v>
      </c>
      <c r="E1374" s="795">
        <v>126454.06999999999</v>
      </c>
      <c r="F1374" s="795">
        <v>99074.530000000013</v>
      </c>
      <c r="G1374" s="795">
        <v>99074.530000000013</v>
      </c>
      <c r="H1374" s="795">
        <v>99074.530000000013</v>
      </c>
      <c r="I1374" s="795">
        <v>80411.259999999995</v>
      </c>
      <c r="J1374" s="795">
        <v>80411.259999999995</v>
      </c>
      <c r="K1374" s="795">
        <v>0</v>
      </c>
      <c r="L1374" s="813">
        <v>0</v>
      </c>
    </row>
    <row r="1375" spans="1:12" s="796" customFormat="1" ht="23.25" customHeight="1" x14ac:dyDescent="0.2">
      <c r="A1375" s="797">
        <v>221</v>
      </c>
      <c r="B1375" s="798" t="s">
        <v>1517</v>
      </c>
      <c r="C1375" s="795">
        <v>214200</v>
      </c>
      <c r="D1375" s="795">
        <v>8128.6</v>
      </c>
      <c r="E1375" s="795">
        <v>123885.31</v>
      </c>
      <c r="F1375" s="795">
        <v>98443.290000000008</v>
      </c>
      <c r="G1375" s="795">
        <v>98443.290000000008</v>
      </c>
      <c r="H1375" s="795">
        <v>98443.290000000008</v>
      </c>
      <c r="I1375" s="795">
        <v>79952.86</v>
      </c>
      <c r="J1375" s="795">
        <v>79952.86</v>
      </c>
      <c r="K1375" s="795">
        <v>0</v>
      </c>
      <c r="L1375" s="813">
        <v>0</v>
      </c>
    </row>
    <row r="1376" spans="1:12" s="796" customFormat="1" ht="23.25" customHeight="1" x14ac:dyDescent="0.2">
      <c r="A1376" s="797">
        <v>22101</v>
      </c>
      <c r="B1376" s="798" t="s">
        <v>1518</v>
      </c>
      <c r="C1376" s="795">
        <v>85000</v>
      </c>
      <c r="D1376" s="795">
        <v>0</v>
      </c>
      <c r="E1376" s="795">
        <v>76008.639999999999</v>
      </c>
      <c r="F1376" s="795">
        <v>8991.36</v>
      </c>
      <c r="G1376" s="795">
        <v>8991.36</v>
      </c>
      <c r="H1376" s="795">
        <v>8991.36</v>
      </c>
      <c r="I1376" s="795">
        <v>8121.37</v>
      </c>
      <c r="J1376" s="795">
        <v>8121.37</v>
      </c>
      <c r="K1376" s="795">
        <v>0</v>
      </c>
      <c r="L1376" s="813">
        <v>0</v>
      </c>
    </row>
    <row r="1377" spans="1:12" s="796" customFormat="1" ht="23.25" customHeight="1" x14ac:dyDescent="0.2">
      <c r="A1377" s="797">
        <v>22102</v>
      </c>
      <c r="B1377" s="798" t="s">
        <v>1519</v>
      </c>
      <c r="C1377" s="795">
        <v>80000</v>
      </c>
      <c r="D1377" s="795">
        <v>0</v>
      </c>
      <c r="E1377" s="795">
        <v>47876.67</v>
      </c>
      <c r="F1377" s="795">
        <v>32123.33</v>
      </c>
      <c r="G1377" s="795">
        <v>32123.33</v>
      </c>
      <c r="H1377" s="795">
        <v>32123.33</v>
      </c>
      <c r="I1377" s="795">
        <v>19353.89</v>
      </c>
      <c r="J1377" s="795">
        <v>19353.89</v>
      </c>
      <c r="K1377" s="795">
        <v>0</v>
      </c>
      <c r="L1377" s="813">
        <v>0</v>
      </c>
    </row>
    <row r="1378" spans="1:12" s="796" customFormat="1" ht="23.25" customHeight="1" x14ac:dyDescent="0.2">
      <c r="A1378" s="797">
        <v>22106</v>
      </c>
      <c r="B1378" s="798" t="s">
        <v>1520</v>
      </c>
      <c r="C1378" s="795">
        <v>49200</v>
      </c>
      <c r="D1378" s="795">
        <v>8128.6</v>
      </c>
      <c r="E1378" s="795">
        <v>0</v>
      </c>
      <c r="F1378" s="795">
        <v>57328.6</v>
      </c>
      <c r="G1378" s="795">
        <v>57328.6</v>
      </c>
      <c r="H1378" s="795">
        <v>57328.6</v>
      </c>
      <c r="I1378" s="795">
        <v>52477.599999999999</v>
      </c>
      <c r="J1378" s="795">
        <v>52477.599999999999</v>
      </c>
      <c r="K1378" s="795">
        <v>0</v>
      </c>
      <c r="L1378" s="813">
        <v>0</v>
      </c>
    </row>
    <row r="1379" spans="1:12" s="796" customFormat="1" ht="23.25" customHeight="1" x14ac:dyDescent="0.2">
      <c r="A1379" s="797">
        <v>223</v>
      </c>
      <c r="B1379" s="798" t="s">
        <v>1523</v>
      </c>
      <c r="C1379" s="795">
        <v>3200</v>
      </c>
      <c r="D1379" s="795">
        <v>0</v>
      </c>
      <c r="E1379" s="795">
        <v>2568.7600000000002</v>
      </c>
      <c r="F1379" s="795">
        <v>631.23999999999978</v>
      </c>
      <c r="G1379" s="795">
        <v>631.24</v>
      </c>
      <c r="H1379" s="795">
        <v>631.24</v>
      </c>
      <c r="I1379" s="795">
        <v>458.4</v>
      </c>
      <c r="J1379" s="795">
        <v>458.4</v>
      </c>
      <c r="K1379" s="795">
        <v>0</v>
      </c>
      <c r="L1379" s="813">
        <v>0</v>
      </c>
    </row>
    <row r="1380" spans="1:12" s="796" customFormat="1" ht="23.25" customHeight="1" x14ac:dyDescent="0.2">
      <c r="A1380" s="797">
        <v>22301</v>
      </c>
      <c r="B1380" s="798" t="s">
        <v>1524</v>
      </c>
      <c r="C1380" s="795">
        <v>3200</v>
      </c>
      <c r="D1380" s="795">
        <v>0</v>
      </c>
      <c r="E1380" s="795">
        <v>2568.7600000000002</v>
      </c>
      <c r="F1380" s="795">
        <v>631.23999999999978</v>
      </c>
      <c r="G1380" s="795">
        <v>631.24</v>
      </c>
      <c r="H1380" s="795">
        <v>631.24</v>
      </c>
      <c r="I1380" s="795">
        <v>458.4</v>
      </c>
      <c r="J1380" s="795">
        <v>458.4</v>
      </c>
      <c r="K1380" s="795">
        <v>0</v>
      </c>
      <c r="L1380" s="813">
        <v>0</v>
      </c>
    </row>
    <row r="1381" spans="1:12" s="796" customFormat="1" ht="23.25" customHeight="1" x14ac:dyDescent="0.2">
      <c r="A1381" s="797">
        <v>2300</v>
      </c>
      <c r="B1381" s="798" t="s">
        <v>1525</v>
      </c>
      <c r="C1381" s="795">
        <v>1200</v>
      </c>
      <c r="D1381" s="795">
        <v>0</v>
      </c>
      <c r="E1381" s="795">
        <v>1200</v>
      </c>
      <c r="F1381" s="795">
        <v>0</v>
      </c>
      <c r="G1381" s="795">
        <v>0</v>
      </c>
      <c r="H1381" s="795">
        <v>0</v>
      </c>
      <c r="I1381" s="795">
        <v>0</v>
      </c>
      <c r="J1381" s="795">
        <v>0</v>
      </c>
      <c r="K1381" s="795">
        <v>0</v>
      </c>
      <c r="L1381" s="813">
        <v>0</v>
      </c>
    </row>
    <row r="1382" spans="1:12" s="796" customFormat="1" ht="23.25" customHeight="1" x14ac:dyDescent="0.2">
      <c r="A1382" s="797">
        <v>233</v>
      </c>
      <c r="B1382" s="798" t="s">
        <v>1526</v>
      </c>
      <c r="C1382" s="795">
        <v>1200</v>
      </c>
      <c r="D1382" s="795">
        <v>0</v>
      </c>
      <c r="E1382" s="795">
        <v>1200</v>
      </c>
      <c r="F1382" s="795">
        <v>0</v>
      </c>
      <c r="G1382" s="795">
        <v>0</v>
      </c>
      <c r="H1382" s="795">
        <v>0</v>
      </c>
      <c r="I1382" s="795">
        <v>0</v>
      </c>
      <c r="J1382" s="795">
        <v>0</v>
      </c>
      <c r="K1382" s="795">
        <v>0</v>
      </c>
      <c r="L1382" s="813">
        <v>0</v>
      </c>
    </row>
    <row r="1383" spans="1:12" s="796" customFormat="1" ht="23.25" customHeight="1" x14ac:dyDescent="0.2">
      <c r="A1383" s="797">
        <v>23301</v>
      </c>
      <c r="B1383" s="798" t="s">
        <v>1527</v>
      </c>
      <c r="C1383" s="795">
        <v>1200</v>
      </c>
      <c r="D1383" s="795">
        <v>0</v>
      </c>
      <c r="E1383" s="795">
        <v>1200</v>
      </c>
      <c r="F1383" s="795">
        <v>0</v>
      </c>
      <c r="G1383" s="795">
        <v>0</v>
      </c>
      <c r="H1383" s="795">
        <v>0</v>
      </c>
      <c r="I1383" s="795">
        <v>0</v>
      </c>
      <c r="J1383" s="795">
        <v>0</v>
      </c>
      <c r="K1383" s="795">
        <v>0</v>
      </c>
      <c r="L1383" s="813">
        <v>0</v>
      </c>
    </row>
    <row r="1384" spans="1:12" s="796" customFormat="1" ht="23.25" customHeight="1" x14ac:dyDescent="0.2">
      <c r="A1384" s="797">
        <v>2400</v>
      </c>
      <c r="B1384" s="798" t="s">
        <v>1528</v>
      </c>
      <c r="C1384" s="795">
        <v>73000</v>
      </c>
      <c r="D1384" s="795">
        <v>90166.86</v>
      </c>
      <c r="E1384" s="795">
        <v>15376.880000000001</v>
      </c>
      <c r="F1384" s="795">
        <v>147789.98000000001</v>
      </c>
      <c r="G1384" s="795">
        <v>147789.98000000001</v>
      </c>
      <c r="H1384" s="795">
        <v>147789.98000000001</v>
      </c>
      <c r="I1384" s="795">
        <v>98218.54</v>
      </c>
      <c r="J1384" s="795">
        <v>98218.54</v>
      </c>
      <c r="K1384" s="795">
        <v>0</v>
      </c>
      <c r="L1384" s="813">
        <v>0</v>
      </c>
    </row>
    <row r="1385" spans="1:12" s="796" customFormat="1" ht="23.25" customHeight="1" x14ac:dyDescent="0.2">
      <c r="A1385" s="797">
        <v>246</v>
      </c>
      <c r="B1385" s="798" t="s">
        <v>292</v>
      </c>
      <c r="C1385" s="795">
        <v>37000</v>
      </c>
      <c r="D1385" s="795">
        <v>90166.86</v>
      </c>
      <c r="E1385" s="795">
        <v>0</v>
      </c>
      <c r="F1385" s="795">
        <v>127166.86</v>
      </c>
      <c r="G1385" s="795">
        <v>127166.86</v>
      </c>
      <c r="H1385" s="795">
        <v>127166.86</v>
      </c>
      <c r="I1385" s="795">
        <v>89209.34</v>
      </c>
      <c r="J1385" s="795">
        <v>89209.34</v>
      </c>
      <c r="K1385" s="795">
        <v>0</v>
      </c>
      <c r="L1385" s="813">
        <v>0</v>
      </c>
    </row>
    <row r="1386" spans="1:12" s="796" customFormat="1" ht="23.25" customHeight="1" x14ac:dyDescent="0.2">
      <c r="A1386" s="797">
        <v>24601</v>
      </c>
      <c r="B1386" s="798" t="s">
        <v>1532</v>
      </c>
      <c r="C1386" s="795">
        <v>37000</v>
      </c>
      <c r="D1386" s="795">
        <v>90166.86</v>
      </c>
      <c r="E1386" s="795">
        <v>0</v>
      </c>
      <c r="F1386" s="795">
        <v>127166.86</v>
      </c>
      <c r="G1386" s="795">
        <v>127166.86</v>
      </c>
      <c r="H1386" s="795">
        <v>127166.86</v>
      </c>
      <c r="I1386" s="795">
        <v>89209.34</v>
      </c>
      <c r="J1386" s="795">
        <v>89209.34</v>
      </c>
      <c r="K1386" s="795">
        <v>0</v>
      </c>
      <c r="L1386" s="813">
        <v>0</v>
      </c>
    </row>
    <row r="1387" spans="1:12" s="796" customFormat="1" ht="23.25" customHeight="1" x14ac:dyDescent="0.2">
      <c r="A1387" s="797">
        <v>248</v>
      </c>
      <c r="B1387" s="798" t="s">
        <v>293</v>
      </c>
      <c r="C1387" s="795">
        <v>12000</v>
      </c>
      <c r="D1387" s="795">
        <v>0</v>
      </c>
      <c r="E1387" s="795">
        <v>12000</v>
      </c>
      <c r="F1387" s="795">
        <v>0</v>
      </c>
      <c r="G1387" s="795">
        <v>0</v>
      </c>
      <c r="H1387" s="795">
        <v>0</v>
      </c>
      <c r="I1387" s="795">
        <v>0</v>
      </c>
      <c r="J1387" s="795">
        <v>0</v>
      </c>
      <c r="K1387" s="795">
        <v>0</v>
      </c>
      <c r="L1387" s="813">
        <v>0</v>
      </c>
    </row>
    <row r="1388" spans="1:12" s="796" customFormat="1" ht="23.25" customHeight="1" x14ac:dyDescent="0.2">
      <c r="A1388" s="797">
        <v>24801</v>
      </c>
      <c r="B1388" s="798" t="s">
        <v>117</v>
      </c>
      <c r="C1388" s="795">
        <v>12000</v>
      </c>
      <c r="D1388" s="795">
        <v>0</v>
      </c>
      <c r="E1388" s="795">
        <v>12000</v>
      </c>
      <c r="F1388" s="795">
        <v>0</v>
      </c>
      <c r="G1388" s="795">
        <v>0</v>
      </c>
      <c r="H1388" s="795">
        <v>0</v>
      </c>
      <c r="I1388" s="795">
        <v>0</v>
      </c>
      <c r="J1388" s="795">
        <v>0</v>
      </c>
      <c r="K1388" s="795">
        <v>0</v>
      </c>
      <c r="L1388" s="813">
        <v>0</v>
      </c>
    </row>
    <row r="1389" spans="1:12" s="796" customFormat="1" ht="23.25" customHeight="1" x14ac:dyDescent="0.2">
      <c r="A1389" s="797">
        <v>249</v>
      </c>
      <c r="B1389" s="798" t="s">
        <v>1535</v>
      </c>
      <c r="C1389" s="795">
        <v>24000</v>
      </c>
      <c r="D1389" s="795">
        <v>0</v>
      </c>
      <c r="E1389" s="795">
        <v>3376.88</v>
      </c>
      <c r="F1389" s="795">
        <v>20623.12</v>
      </c>
      <c r="G1389" s="795">
        <v>20623.12</v>
      </c>
      <c r="H1389" s="795">
        <v>20623.12</v>
      </c>
      <c r="I1389" s="795">
        <v>9009.2000000000007</v>
      </c>
      <c r="J1389" s="795">
        <v>9009.2000000000007</v>
      </c>
      <c r="K1389" s="795">
        <v>0</v>
      </c>
      <c r="L1389" s="813">
        <v>0</v>
      </c>
    </row>
    <row r="1390" spans="1:12" s="796" customFormat="1" ht="23.25" customHeight="1" x14ac:dyDescent="0.2">
      <c r="A1390" s="797">
        <v>24901</v>
      </c>
      <c r="B1390" s="798" t="s">
        <v>1536</v>
      </c>
      <c r="C1390" s="795">
        <v>24000</v>
      </c>
      <c r="D1390" s="795">
        <v>0</v>
      </c>
      <c r="E1390" s="795">
        <v>3376.88</v>
      </c>
      <c r="F1390" s="795">
        <v>20623.12</v>
      </c>
      <c r="G1390" s="795">
        <v>20623.12</v>
      </c>
      <c r="H1390" s="795">
        <v>20623.12</v>
      </c>
      <c r="I1390" s="795">
        <v>9009.2000000000007</v>
      </c>
      <c r="J1390" s="795">
        <v>9009.2000000000007</v>
      </c>
      <c r="K1390" s="795">
        <v>0</v>
      </c>
      <c r="L1390" s="813">
        <v>0</v>
      </c>
    </row>
    <row r="1391" spans="1:12" s="796" customFormat="1" ht="23.25" customHeight="1" x14ac:dyDescent="0.2">
      <c r="A1391" s="797">
        <v>2500</v>
      </c>
      <c r="B1391" s="798" t="s">
        <v>1537</v>
      </c>
      <c r="C1391" s="795">
        <v>6000</v>
      </c>
      <c r="D1391" s="795">
        <v>94328.94</v>
      </c>
      <c r="E1391" s="795">
        <v>0</v>
      </c>
      <c r="F1391" s="795">
        <v>100328.94</v>
      </c>
      <c r="G1391" s="795">
        <v>100328.94</v>
      </c>
      <c r="H1391" s="795">
        <v>100328.94</v>
      </c>
      <c r="I1391" s="795">
        <v>90648.97</v>
      </c>
      <c r="J1391" s="795">
        <v>90648.97</v>
      </c>
      <c r="K1391" s="795">
        <v>0</v>
      </c>
      <c r="L1391" s="813">
        <v>0</v>
      </c>
    </row>
    <row r="1392" spans="1:12" s="796" customFormat="1" ht="23.25" customHeight="1" x14ac:dyDescent="0.2">
      <c r="A1392" s="797">
        <v>253</v>
      </c>
      <c r="B1392" s="798" t="s">
        <v>294</v>
      </c>
      <c r="C1392" s="795">
        <v>6000</v>
      </c>
      <c r="D1392" s="795">
        <v>94328.94</v>
      </c>
      <c r="E1392" s="795">
        <v>0</v>
      </c>
      <c r="F1392" s="795">
        <v>100328.94</v>
      </c>
      <c r="G1392" s="795">
        <v>100328.94</v>
      </c>
      <c r="H1392" s="795">
        <v>100328.94</v>
      </c>
      <c r="I1392" s="795">
        <v>90648.97</v>
      </c>
      <c r="J1392" s="795">
        <v>90648.97</v>
      </c>
      <c r="K1392" s="795">
        <v>0</v>
      </c>
      <c r="L1392" s="813">
        <v>0</v>
      </c>
    </row>
    <row r="1393" spans="1:12" s="796" customFormat="1" ht="23.25" customHeight="1" x14ac:dyDescent="0.2">
      <c r="A1393" s="797">
        <v>25301</v>
      </c>
      <c r="B1393" s="798" t="s">
        <v>1538</v>
      </c>
      <c r="C1393" s="795">
        <v>6000</v>
      </c>
      <c r="D1393" s="795">
        <v>94328.94</v>
      </c>
      <c r="E1393" s="795">
        <v>0</v>
      </c>
      <c r="F1393" s="795">
        <v>100328.94</v>
      </c>
      <c r="G1393" s="795">
        <v>100328.94</v>
      </c>
      <c r="H1393" s="795">
        <v>100328.94</v>
      </c>
      <c r="I1393" s="795">
        <v>90648.97</v>
      </c>
      <c r="J1393" s="795">
        <v>90648.97</v>
      </c>
      <c r="K1393" s="795">
        <v>0</v>
      </c>
      <c r="L1393" s="813">
        <v>0</v>
      </c>
    </row>
    <row r="1394" spans="1:12" s="796" customFormat="1" ht="23.25" customHeight="1" x14ac:dyDescent="0.2">
      <c r="A1394" s="797">
        <v>2600</v>
      </c>
      <c r="B1394" s="798" t="s">
        <v>1539</v>
      </c>
      <c r="C1394" s="795">
        <v>7987200</v>
      </c>
      <c r="D1394" s="795">
        <v>600004.52</v>
      </c>
      <c r="E1394" s="795">
        <v>0</v>
      </c>
      <c r="F1394" s="795">
        <v>8587204.5199999996</v>
      </c>
      <c r="G1394" s="795">
        <v>8464112.4000000004</v>
      </c>
      <c r="H1394" s="795">
        <v>8464112.4000000004</v>
      </c>
      <c r="I1394" s="795">
        <v>7498522.9500000002</v>
      </c>
      <c r="J1394" s="795">
        <v>7498522.9500000002</v>
      </c>
      <c r="K1394" s="795">
        <v>123092.11999999918</v>
      </c>
      <c r="L1394" s="813">
        <v>1.4334364543584805</v>
      </c>
    </row>
    <row r="1395" spans="1:12" s="796" customFormat="1" ht="23.25" customHeight="1" x14ac:dyDescent="0.2">
      <c r="A1395" s="797">
        <v>261</v>
      </c>
      <c r="B1395" s="798" t="s">
        <v>1539</v>
      </c>
      <c r="C1395" s="795">
        <v>7987200</v>
      </c>
      <c r="D1395" s="795">
        <v>600004.52</v>
      </c>
      <c r="E1395" s="795">
        <v>0</v>
      </c>
      <c r="F1395" s="795">
        <v>8587204.5199999996</v>
      </c>
      <c r="G1395" s="795">
        <v>8464112.4000000004</v>
      </c>
      <c r="H1395" s="795">
        <v>8464112.4000000004</v>
      </c>
      <c r="I1395" s="795">
        <v>7498522.9500000002</v>
      </c>
      <c r="J1395" s="795">
        <v>7498522.9500000002</v>
      </c>
      <c r="K1395" s="795">
        <v>123092.11999999918</v>
      </c>
      <c r="L1395" s="813">
        <v>1.4334364543584805</v>
      </c>
    </row>
    <row r="1396" spans="1:12" s="796" customFormat="1" ht="23.25" customHeight="1" x14ac:dyDescent="0.2">
      <c r="A1396" s="797">
        <v>26101</v>
      </c>
      <c r="B1396" s="798" t="s">
        <v>118</v>
      </c>
      <c r="C1396" s="795">
        <v>7861000</v>
      </c>
      <c r="D1396" s="795">
        <v>585318.03</v>
      </c>
      <c r="E1396" s="795">
        <v>0</v>
      </c>
      <c r="F1396" s="795">
        <v>8446318.0299999993</v>
      </c>
      <c r="G1396" s="795">
        <v>8323225.9100000001</v>
      </c>
      <c r="H1396" s="795">
        <v>8323225.9100000001</v>
      </c>
      <c r="I1396" s="795">
        <v>7378261.79</v>
      </c>
      <c r="J1396" s="795">
        <v>7378261.79</v>
      </c>
      <c r="K1396" s="795">
        <v>123092.11999999918</v>
      </c>
      <c r="L1396" s="813">
        <v>1.4573464977614534</v>
      </c>
    </row>
    <row r="1397" spans="1:12" s="796" customFormat="1" ht="23.25" customHeight="1" x14ac:dyDescent="0.2">
      <c r="A1397" s="797">
        <v>26102</v>
      </c>
      <c r="B1397" s="798" t="s">
        <v>119</v>
      </c>
      <c r="C1397" s="795">
        <v>126200</v>
      </c>
      <c r="D1397" s="795">
        <v>14686.49</v>
      </c>
      <c r="E1397" s="795">
        <v>0</v>
      </c>
      <c r="F1397" s="795">
        <v>140886.49</v>
      </c>
      <c r="G1397" s="795">
        <v>140886.49</v>
      </c>
      <c r="H1397" s="795">
        <v>140886.49</v>
      </c>
      <c r="I1397" s="795">
        <v>120261.16</v>
      </c>
      <c r="J1397" s="795">
        <v>120261.16</v>
      </c>
      <c r="K1397" s="795">
        <v>0</v>
      </c>
      <c r="L1397" s="813">
        <v>0</v>
      </c>
    </row>
    <row r="1398" spans="1:12" s="796" customFormat="1" ht="23.25" customHeight="1" x14ac:dyDescent="0.2">
      <c r="A1398" s="797">
        <v>2700</v>
      </c>
      <c r="B1398" s="798" t="s">
        <v>1540</v>
      </c>
      <c r="C1398" s="795">
        <v>2532613.16</v>
      </c>
      <c r="D1398" s="795">
        <v>0</v>
      </c>
      <c r="E1398" s="795">
        <v>1152599.2</v>
      </c>
      <c r="F1398" s="795">
        <v>1380013.9600000002</v>
      </c>
      <c r="G1398" s="795">
        <v>1380013.96</v>
      </c>
      <c r="H1398" s="795">
        <v>1380013.96</v>
      </c>
      <c r="I1398" s="795">
        <v>1353600.76</v>
      </c>
      <c r="J1398" s="795">
        <v>1353600.76</v>
      </c>
      <c r="K1398" s="795">
        <v>0</v>
      </c>
      <c r="L1398" s="813">
        <v>0</v>
      </c>
    </row>
    <row r="1399" spans="1:12" s="796" customFormat="1" ht="23.25" customHeight="1" x14ac:dyDescent="0.2">
      <c r="A1399" s="797">
        <v>271</v>
      </c>
      <c r="B1399" s="798" t="s">
        <v>250</v>
      </c>
      <c r="C1399" s="795">
        <v>2526413.16</v>
      </c>
      <c r="D1399" s="795">
        <v>0</v>
      </c>
      <c r="E1399" s="795">
        <v>1146399.2</v>
      </c>
      <c r="F1399" s="795">
        <v>1380013.9600000002</v>
      </c>
      <c r="G1399" s="795">
        <v>1380013.96</v>
      </c>
      <c r="H1399" s="795">
        <v>1380013.96</v>
      </c>
      <c r="I1399" s="795">
        <v>1353600.76</v>
      </c>
      <c r="J1399" s="795">
        <v>1353600.76</v>
      </c>
      <c r="K1399" s="795">
        <v>0</v>
      </c>
      <c r="L1399" s="813">
        <v>0</v>
      </c>
    </row>
    <row r="1400" spans="1:12" s="796" customFormat="1" ht="23.25" customHeight="1" x14ac:dyDescent="0.2">
      <c r="A1400" s="797">
        <v>27101</v>
      </c>
      <c r="B1400" s="798" t="s">
        <v>120</v>
      </c>
      <c r="C1400" s="795">
        <v>2526413.16</v>
      </c>
      <c r="D1400" s="795">
        <v>0</v>
      </c>
      <c r="E1400" s="795">
        <v>1146399.2</v>
      </c>
      <c r="F1400" s="795">
        <v>1380013.9600000002</v>
      </c>
      <c r="G1400" s="795">
        <v>1380013.96</v>
      </c>
      <c r="H1400" s="795">
        <v>1380013.96</v>
      </c>
      <c r="I1400" s="795">
        <v>1353600.76</v>
      </c>
      <c r="J1400" s="795">
        <v>1353600.76</v>
      </c>
      <c r="K1400" s="795">
        <v>0</v>
      </c>
      <c r="L1400" s="813">
        <v>0</v>
      </c>
    </row>
    <row r="1401" spans="1:12" s="796" customFormat="1" ht="23.25" customHeight="1" x14ac:dyDescent="0.2">
      <c r="A1401" s="797">
        <v>272</v>
      </c>
      <c r="B1401" s="798" t="s">
        <v>1541</v>
      </c>
      <c r="C1401" s="795">
        <v>6200</v>
      </c>
      <c r="D1401" s="795">
        <v>0</v>
      </c>
      <c r="E1401" s="795">
        <v>6200</v>
      </c>
      <c r="F1401" s="795">
        <v>0</v>
      </c>
      <c r="G1401" s="795">
        <v>0</v>
      </c>
      <c r="H1401" s="795">
        <v>0</v>
      </c>
      <c r="I1401" s="795">
        <v>0</v>
      </c>
      <c r="J1401" s="795">
        <v>0</v>
      </c>
      <c r="K1401" s="795">
        <v>0</v>
      </c>
      <c r="L1401" s="813">
        <v>0</v>
      </c>
    </row>
    <row r="1402" spans="1:12" s="796" customFormat="1" ht="23.25" customHeight="1" x14ac:dyDescent="0.2">
      <c r="A1402" s="797">
        <v>27201</v>
      </c>
      <c r="B1402" s="798" t="s">
        <v>1542</v>
      </c>
      <c r="C1402" s="795">
        <v>6200</v>
      </c>
      <c r="D1402" s="795">
        <v>0</v>
      </c>
      <c r="E1402" s="795">
        <v>6200</v>
      </c>
      <c r="F1402" s="795">
        <v>0</v>
      </c>
      <c r="G1402" s="795">
        <v>0</v>
      </c>
      <c r="H1402" s="795">
        <v>0</v>
      </c>
      <c r="I1402" s="795">
        <v>0</v>
      </c>
      <c r="J1402" s="795">
        <v>0</v>
      </c>
      <c r="K1402" s="795">
        <v>0</v>
      </c>
      <c r="L1402" s="813">
        <v>0</v>
      </c>
    </row>
    <row r="1403" spans="1:12" s="796" customFormat="1" ht="23.25" customHeight="1" x14ac:dyDescent="0.2">
      <c r="A1403" s="797">
        <v>2800</v>
      </c>
      <c r="B1403" s="798" t="s">
        <v>1544</v>
      </c>
      <c r="C1403" s="795">
        <v>50000</v>
      </c>
      <c r="D1403" s="795">
        <v>0</v>
      </c>
      <c r="E1403" s="795">
        <v>50000</v>
      </c>
      <c r="F1403" s="795">
        <v>0</v>
      </c>
      <c r="G1403" s="795">
        <v>0</v>
      </c>
      <c r="H1403" s="795">
        <v>0</v>
      </c>
      <c r="I1403" s="795">
        <v>0</v>
      </c>
      <c r="J1403" s="795">
        <v>0</v>
      </c>
      <c r="K1403" s="795">
        <v>0</v>
      </c>
      <c r="L1403" s="813">
        <v>0</v>
      </c>
    </row>
    <row r="1404" spans="1:12" s="796" customFormat="1" ht="23.25" customHeight="1" x14ac:dyDescent="0.2">
      <c r="A1404" s="797">
        <v>282</v>
      </c>
      <c r="B1404" s="798" t="s">
        <v>168</v>
      </c>
      <c r="C1404" s="795">
        <v>20000</v>
      </c>
      <c r="D1404" s="795">
        <v>0</v>
      </c>
      <c r="E1404" s="795">
        <v>20000</v>
      </c>
      <c r="F1404" s="795">
        <v>0</v>
      </c>
      <c r="G1404" s="795">
        <v>0</v>
      </c>
      <c r="H1404" s="795">
        <v>0</v>
      </c>
      <c r="I1404" s="795">
        <v>0</v>
      </c>
      <c r="J1404" s="795">
        <v>0</v>
      </c>
      <c r="K1404" s="795">
        <v>0</v>
      </c>
      <c r="L1404" s="813">
        <v>0</v>
      </c>
    </row>
    <row r="1405" spans="1:12" s="796" customFormat="1" ht="23.25" customHeight="1" x14ac:dyDescent="0.2">
      <c r="A1405" s="797">
        <v>28201</v>
      </c>
      <c r="B1405" s="798" t="s">
        <v>1545</v>
      </c>
      <c r="C1405" s="795">
        <v>20000</v>
      </c>
      <c r="D1405" s="795">
        <v>0</v>
      </c>
      <c r="E1405" s="795">
        <v>20000</v>
      </c>
      <c r="F1405" s="795">
        <v>0</v>
      </c>
      <c r="G1405" s="795">
        <v>0</v>
      </c>
      <c r="H1405" s="795">
        <v>0</v>
      </c>
      <c r="I1405" s="795">
        <v>0</v>
      </c>
      <c r="J1405" s="795">
        <v>0</v>
      </c>
      <c r="K1405" s="795">
        <v>0</v>
      </c>
      <c r="L1405" s="813">
        <v>0</v>
      </c>
    </row>
    <row r="1406" spans="1:12" s="796" customFormat="1" ht="23.25" customHeight="1" x14ac:dyDescent="0.2">
      <c r="A1406" s="797">
        <v>283</v>
      </c>
      <c r="B1406" s="798" t="s">
        <v>1546</v>
      </c>
      <c r="C1406" s="795">
        <v>30000</v>
      </c>
      <c r="D1406" s="795">
        <v>0</v>
      </c>
      <c r="E1406" s="795">
        <v>30000</v>
      </c>
      <c r="F1406" s="795">
        <v>0</v>
      </c>
      <c r="G1406" s="795">
        <v>0</v>
      </c>
      <c r="H1406" s="795">
        <v>0</v>
      </c>
      <c r="I1406" s="795">
        <v>0</v>
      </c>
      <c r="J1406" s="795">
        <v>0</v>
      </c>
      <c r="K1406" s="795">
        <v>0</v>
      </c>
      <c r="L1406" s="813">
        <v>0</v>
      </c>
    </row>
    <row r="1407" spans="1:12" s="796" customFormat="1" ht="23.25" customHeight="1" x14ac:dyDescent="0.2">
      <c r="A1407" s="797">
        <v>28301</v>
      </c>
      <c r="B1407" s="798" t="s">
        <v>1547</v>
      </c>
      <c r="C1407" s="795">
        <v>30000</v>
      </c>
      <c r="D1407" s="795">
        <v>0</v>
      </c>
      <c r="E1407" s="795">
        <v>30000</v>
      </c>
      <c r="F1407" s="795">
        <v>0</v>
      </c>
      <c r="G1407" s="795">
        <v>0</v>
      </c>
      <c r="H1407" s="795">
        <v>0</v>
      </c>
      <c r="I1407" s="795">
        <v>0</v>
      </c>
      <c r="J1407" s="795">
        <v>0</v>
      </c>
      <c r="K1407" s="795">
        <v>0</v>
      </c>
      <c r="L1407" s="813">
        <v>0</v>
      </c>
    </row>
    <row r="1408" spans="1:12" s="796" customFormat="1" ht="23.25" customHeight="1" x14ac:dyDescent="0.2">
      <c r="A1408" s="797">
        <v>2900</v>
      </c>
      <c r="B1408" s="798" t="s">
        <v>1548</v>
      </c>
      <c r="C1408" s="795">
        <v>697400</v>
      </c>
      <c r="D1408" s="795">
        <v>0</v>
      </c>
      <c r="E1408" s="795">
        <v>112191.1</v>
      </c>
      <c r="F1408" s="795">
        <v>585208.9</v>
      </c>
      <c r="G1408" s="795">
        <v>585208.9</v>
      </c>
      <c r="H1408" s="795">
        <v>585208.9</v>
      </c>
      <c r="I1408" s="795">
        <v>474104.31</v>
      </c>
      <c r="J1408" s="795">
        <v>474104.31</v>
      </c>
      <c r="K1408" s="795">
        <v>0</v>
      </c>
      <c r="L1408" s="813">
        <v>0</v>
      </c>
    </row>
    <row r="1409" spans="1:12" s="796" customFormat="1" ht="23.25" customHeight="1" x14ac:dyDescent="0.2">
      <c r="A1409" s="797">
        <v>291</v>
      </c>
      <c r="B1409" s="798" t="s">
        <v>169</v>
      </c>
      <c r="C1409" s="795">
        <v>22000</v>
      </c>
      <c r="D1409" s="795">
        <v>0</v>
      </c>
      <c r="E1409" s="795">
        <v>21268.81</v>
      </c>
      <c r="F1409" s="795">
        <v>731.18999999999869</v>
      </c>
      <c r="G1409" s="795">
        <v>731.19</v>
      </c>
      <c r="H1409" s="795">
        <v>731.19</v>
      </c>
      <c r="I1409" s="795">
        <v>313.58999999999997</v>
      </c>
      <c r="J1409" s="795">
        <v>313.58999999999997</v>
      </c>
      <c r="K1409" s="795">
        <v>-1.3642420526593924E-12</v>
      </c>
      <c r="L1409" s="813">
        <v>-1.8657832473904114E-13</v>
      </c>
    </row>
    <row r="1410" spans="1:12" s="796" customFormat="1" ht="23.25" customHeight="1" x14ac:dyDescent="0.2">
      <c r="A1410" s="797">
        <v>29101</v>
      </c>
      <c r="B1410" s="798" t="s">
        <v>121</v>
      </c>
      <c r="C1410" s="795">
        <v>22000</v>
      </c>
      <c r="D1410" s="795">
        <v>0</v>
      </c>
      <c r="E1410" s="795">
        <v>21268.81</v>
      </c>
      <c r="F1410" s="795">
        <v>731.18999999999869</v>
      </c>
      <c r="G1410" s="795">
        <v>731.19</v>
      </c>
      <c r="H1410" s="795">
        <v>731.19</v>
      </c>
      <c r="I1410" s="795">
        <v>313.58999999999997</v>
      </c>
      <c r="J1410" s="795">
        <v>313.58999999999997</v>
      </c>
      <c r="K1410" s="795">
        <v>-1.3642420526593924E-12</v>
      </c>
      <c r="L1410" s="813">
        <v>-1.8657832473904114E-13</v>
      </c>
    </row>
    <row r="1411" spans="1:12" s="796" customFormat="1" ht="23.25" customHeight="1" x14ac:dyDescent="0.2">
      <c r="A1411" s="797">
        <v>292</v>
      </c>
      <c r="B1411" s="798" t="s">
        <v>1549</v>
      </c>
      <c r="C1411" s="795">
        <v>16200</v>
      </c>
      <c r="D1411" s="795">
        <v>0</v>
      </c>
      <c r="E1411" s="795">
        <v>15411.2</v>
      </c>
      <c r="F1411" s="795">
        <v>788.79999999999927</v>
      </c>
      <c r="G1411" s="795">
        <v>788.8</v>
      </c>
      <c r="H1411" s="795">
        <v>788.8</v>
      </c>
      <c r="I1411" s="795">
        <v>788.8</v>
      </c>
      <c r="J1411" s="795">
        <v>788.8</v>
      </c>
      <c r="K1411" s="795">
        <v>0</v>
      </c>
      <c r="L1411" s="813">
        <v>0</v>
      </c>
    </row>
    <row r="1412" spans="1:12" s="796" customFormat="1" ht="23.25" customHeight="1" x14ac:dyDescent="0.2">
      <c r="A1412" s="797">
        <v>29201</v>
      </c>
      <c r="B1412" s="798" t="s">
        <v>1550</v>
      </c>
      <c r="C1412" s="795">
        <v>16200</v>
      </c>
      <c r="D1412" s="795">
        <v>0</v>
      </c>
      <c r="E1412" s="795">
        <v>15411.2</v>
      </c>
      <c r="F1412" s="795">
        <v>788.79999999999927</v>
      </c>
      <c r="G1412" s="795">
        <v>788.8</v>
      </c>
      <c r="H1412" s="795">
        <v>788.8</v>
      </c>
      <c r="I1412" s="795">
        <v>788.8</v>
      </c>
      <c r="J1412" s="795">
        <v>788.8</v>
      </c>
      <c r="K1412" s="795">
        <v>0</v>
      </c>
      <c r="L1412" s="813">
        <v>0</v>
      </c>
    </row>
    <row r="1413" spans="1:12" s="796" customFormat="1" ht="23.25" customHeight="1" x14ac:dyDescent="0.2">
      <c r="A1413" s="797">
        <v>294</v>
      </c>
      <c r="B1413" s="798" t="s">
        <v>1552</v>
      </c>
      <c r="C1413" s="795">
        <v>3000</v>
      </c>
      <c r="D1413" s="795">
        <v>0</v>
      </c>
      <c r="E1413" s="795">
        <v>3000</v>
      </c>
      <c r="F1413" s="795">
        <v>0</v>
      </c>
      <c r="G1413" s="795">
        <v>0</v>
      </c>
      <c r="H1413" s="795">
        <v>0</v>
      </c>
      <c r="I1413" s="795">
        <v>0</v>
      </c>
      <c r="J1413" s="795">
        <v>0</v>
      </c>
      <c r="K1413" s="795">
        <v>0</v>
      </c>
      <c r="L1413" s="813">
        <v>0</v>
      </c>
    </row>
    <row r="1414" spans="1:12" s="796" customFormat="1" ht="23.25" customHeight="1" x14ac:dyDescent="0.2">
      <c r="A1414" s="797">
        <v>29401</v>
      </c>
      <c r="B1414" s="798" t="s">
        <v>1550</v>
      </c>
      <c r="C1414" s="795">
        <v>3000</v>
      </c>
      <c r="D1414" s="795">
        <v>0</v>
      </c>
      <c r="E1414" s="795">
        <v>3000</v>
      </c>
      <c r="F1414" s="795">
        <v>0</v>
      </c>
      <c r="G1414" s="795">
        <v>0</v>
      </c>
      <c r="H1414" s="795">
        <v>0</v>
      </c>
      <c r="I1414" s="795">
        <v>0</v>
      </c>
      <c r="J1414" s="795">
        <v>0</v>
      </c>
      <c r="K1414" s="795">
        <v>0</v>
      </c>
      <c r="L1414" s="813">
        <v>0</v>
      </c>
    </row>
    <row r="1415" spans="1:12" s="796" customFormat="1" ht="23.25" customHeight="1" x14ac:dyDescent="0.2">
      <c r="A1415" s="797">
        <v>296</v>
      </c>
      <c r="B1415" s="798" t="s">
        <v>1553</v>
      </c>
      <c r="C1415" s="795">
        <v>649200</v>
      </c>
      <c r="D1415" s="795">
        <v>0</v>
      </c>
      <c r="E1415" s="795">
        <v>65511.09</v>
      </c>
      <c r="F1415" s="795">
        <v>583688.91</v>
      </c>
      <c r="G1415" s="795">
        <v>583688.91</v>
      </c>
      <c r="H1415" s="795">
        <v>583688.91</v>
      </c>
      <c r="I1415" s="795">
        <v>473001.92</v>
      </c>
      <c r="J1415" s="795">
        <v>473001.92</v>
      </c>
      <c r="K1415" s="795">
        <v>0</v>
      </c>
      <c r="L1415" s="813">
        <v>0</v>
      </c>
    </row>
    <row r="1416" spans="1:12" s="796" customFormat="1" ht="23.25" customHeight="1" x14ac:dyDescent="0.2">
      <c r="A1416" s="797">
        <v>29601</v>
      </c>
      <c r="B1416" s="798" t="s">
        <v>1550</v>
      </c>
      <c r="C1416" s="795">
        <v>649200</v>
      </c>
      <c r="D1416" s="795">
        <v>0</v>
      </c>
      <c r="E1416" s="795">
        <v>65511.09</v>
      </c>
      <c r="F1416" s="795">
        <v>583688.91</v>
      </c>
      <c r="G1416" s="795">
        <v>583688.91</v>
      </c>
      <c r="H1416" s="795">
        <v>583688.91</v>
      </c>
      <c r="I1416" s="795">
        <v>473001.92</v>
      </c>
      <c r="J1416" s="795">
        <v>473001.92</v>
      </c>
      <c r="K1416" s="795">
        <v>0</v>
      </c>
      <c r="L1416" s="813">
        <v>0</v>
      </c>
    </row>
    <row r="1417" spans="1:12" s="796" customFormat="1" ht="23.25" customHeight="1" x14ac:dyDescent="0.2">
      <c r="A1417" s="797">
        <v>297</v>
      </c>
      <c r="B1417" s="798" t="s">
        <v>1554</v>
      </c>
      <c r="C1417" s="795">
        <v>7000</v>
      </c>
      <c r="D1417" s="795">
        <v>0</v>
      </c>
      <c r="E1417" s="795">
        <v>7000</v>
      </c>
      <c r="F1417" s="795">
        <v>0</v>
      </c>
      <c r="G1417" s="795">
        <v>0</v>
      </c>
      <c r="H1417" s="795">
        <v>0</v>
      </c>
      <c r="I1417" s="795">
        <v>0</v>
      </c>
      <c r="J1417" s="795">
        <v>0</v>
      </c>
      <c r="K1417" s="795">
        <v>0</v>
      </c>
      <c r="L1417" s="813">
        <v>0</v>
      </c>
    </row>
    <row r="1418" spans="1:12" s="796" customFormat="1" ht="23.25" customHeight="1" x14ac:dyDescent="0.2">
      <c r="A1418" s="797">
        <v>29701</v>
      </c>
      <c r="B1418" s="798" t="s">
        <v>1550</v>
      </c>
      <c r="C1418" s="795">
        <v>7000</v>
      </c>
      <c r="D1418" s="795">
        <v>0</v>
      </c>
      <c r="E1418" s="795">
        <v>7000</v>
      </c>
      <c r="F1418" s="795">
        <v>0</v>
      </c>
      <c r="G1418" s="795">
        <v>0</v>
      </c>
      <c r="H1418" s="795">
        <v>0</v>
      </c>
      <c r="I1418" s="795">
        <v>0</v>
      </c>
      <c r="J1418" s="795">
        <v>0</v>
      </c>
      <c r="K1418" s="795">
        <v>0</v>
      </c>
      <c r="L1418" s="813">
        <v>0</v>
      </c>
    </row>
    <row r="1419" spans="1:12" s="789" customFormat="1" ht="23.25" customHeight="1" x14ac:dyDescent="0.2">
      <c r="A1419" s="790">
        <v>3000</v>
      </c>
      <c r="B1419" s="791" t="s">
        <v>163</v>
      </c>
      <c r="C1419" s="792">
        <v>7264192</v>
      </c>
      <c r="D1419" s="792">
        <v>2031615.1</v>
      </c>
      <c r="E1419" s="792">
        <v>2387962.77</v>
      </c>
      <c r="F1419" s="792">
        <v>6907844.3300000001</v>
      </c>
      <c r="G1419" s="792">
        <v>6899486.3300000001</v>
      </c>
      <c r="H1419" s="792">
        <v>6899486.3300000001</v>
      </c>
      <c r="I1419" s="792">
        <v>6627273.0700000003</v>
      </c>
      <c r="J1419" s="792">
        <v>6627273.0700000003</v>
      </c>
      <c r="K1419" s="792">
        <v>8358</v>
      </c>
      <c r="L1419" s="812">
        <v>0.12099288288391409</v>
      </c>
    </row>
    <row r="1420" spans="1:12" s="796" customFormat="1" ht="23.25" customHeight="1" x14ac:dyDescent="0.2">
      <c r="A1420" s="797">
        <v>3100</v>
      </c>
      <c r="B1420" s="798" t="s">
        <v>1556</v>
      </c>
      <c r="C1420" s="795">
        <v>994000</v>
      </c>
      <c r="D1420" s="795">
        <v>206548</v>
      </c>
      <c r="E1420" s="795">
        <v>27604.36</v>
      </c>
      <c r="F1420" s="795">
        <v>1172943.6400000001</v>
      </c>
      <c r="G1420" s="795">
        <v>1164585.6400000001</v>
      </c>
      <c r="H1420" s="795">
        <v>1164585.6400000001</v>
      </c>
      <c r="I1420" s="795">
        <v>1038740.64</v>
      </c>
      <c r="J1420" s="795">
        <v>1038740.64</v>
      </c>
      <c r="K1420" s="795">
        <v>8358</v>
      </c>
      <c r="L1420" s="813">
        <v>0.71256620650588109</v>
      </c>
    </row>
    <row r="1421" spans="1:12" s="796" customFormat="1" ht="23.25" customHeight="1" x14ac:dyDescent="0.2">
      <c r="A1421" s="797">
        <v>311</v>
      </c>
      <c r="B1421" s="798" t="s">
        <v>170</v>
      </c>
      <c r="C1421" s="795">
        <v>705000</v>
      </c>
      <c r="D1421" s="795">
        <v>206548</v>
      </c>
      <c r="E1421" s="795">
        <v>0</v>
      </c>
      <c r="F1421" s="795">
        <v>911548</v>
      </c>
      <c r="G1421" s="795">
        <v>903190</v>
      </c>
      <c r="H1421" s="795">
        <v>903190</v>
      </c>
      <c r="I1421" s="795">
        <v>847649</v>
      </c>
      <c r="J1421" s="795">
        <v>847649</v>
      </c>
      <c r="K1421" s="795">
        <v>8358</v>
      </c>
      <c r="L1421" s="813">
        <v>0.9169017978208498</v>
      </c>
    </row>
    <row r="1422" spans="1:12" s="796" customFormat="1" ht="23.25" customHeight="1" x14ac:dyDescent="0.2">
      <c r="A1422" s="797">
        <v>31101</v>
      </c>
      <c r="B1422" s="798" t="s">
        <v>1557</v>
      </c>
      <c r="C1422" s="795">
        <v>705000</v>
      </c>
      <c r="D1422" s="795">
        <v>206548</v>
      </c>
      <c r="E1422" s="795">
        <v>0</v>
      </c>
      <c r="F1422" s="795">
        <v>911548</v>
      </c>
      <c r="G1422" s="795">
        <v>903190</v>
      </c>
      <c r="H1422" s="795">
        <v>903190</v>
      </c>
      <c r="I1422" s="795">
        <v>847649</v>
      </c>
      <c r="J1422" s="795">
        <v>847649</v>
      </c>
      <c r="K1422" s="795">
        <v>8358</v>
      </c>
      <c r="L1422" s="813">
        <v>0.9169017978208498</v>
      </c>
    </row>
    <row r="1423" spans="1:12" s="796" customFormat="1" ht="23.25" customHeight="1" x14ac:dyDescent="0.2">
      <c r="A1423" s="797">
        <v>314</v>
      </c>
      <c r="B1423" s="798" t="s">
        <v>171</v>
      </c>
      <c r="C1423" s="795">
        <v>97000</v>
      </c>
      <c r="D1423" s="795">
        <v>0</v>
      </c>
      <c r="E1423" s="795">
        <v>27604.240000000002</v>
      </c>
      <c r="F1423" s="795">
        <v>69395.759999999995</v>
      </c>
      <c r="G1423" s="795">
        <v>69395.759999999995</v>
      </c>
      <c r="H1423" s="795">
        <v>69395.759999999995</v>
      </c>
      <c r="I1423" s="795">
        <v>47091.64</v>
      </c>
      <c r="J1423" s="795">
        <v>47091.64</v>
      </c>
      <c r="K1423" s="795">
        <v>0</v>
      </c>
      <c r="L1423" s="813">
        <v>0</v>
      </c>
    </row>
    <row r="1424" spans="1:12" s="796" customFormat="1" ht="23.25" customHeight="1" x14ac:dyDescent="0.2">
      <c r="A1424" s="797">
        <v>31401</v>
      </c>
      <c r="B1424" s="798" t="s">
        <v>1558</v>
      </c>
      <c r="C1424" s="795">
        <v>97000</v>
      </c>
      <c r="D1424" s="795">
        <v>0</v>
      </c>
      <c r="E1424" s="795">
        <v>27604.240000000002</v>
      </c>
      <c r="F1424" s="795">
        <v>69395.759999999995</v>
      </c>
      <c r="G1424" s="795">
        <v>69395.759999999995</v>
      </c>
      <c r="H1424" s="795">
        <v>69395.759999999995</v>
      </c>
      <c r="I1424" s="795">
        <v>47091.64</v>
      </c>
      <c r="J1424" s="795">
        <v>47091.64</v>
      </c>
      <c r="K1424" s="795">
        <v>0</v>
      </c>
      <c r="L1424" s="813">
        <v>0</v>
      </c>
    </row>
    <row r="1425" spans="1:12" s="796" customFormat="1" ht="23.25" customHeight="1" x14ac:dyDescent="0.2">
      <c r="A1425" s="797">
        <v>317</v>
      </c>
      <c r="B1425" s="798" t="s">
        <v>1560</v>
      </c>
      <c r="C1425" s="795">
        <v>192000</v>
      </c>
      <c r="D1425" s="795">
        <v>0</v>
      </c>
      <c r="E1425" s="795">
        <v>0.12</v>
      </c>
      <c r="F1425" s="795">
        <v>191999.88</v>
      </c>
      <c r="G1425" s="795">
        <v>191999.88</v>
      </c>
      <c r="H1425" s="795">
        <v>191999.88</v>
      </c>
      <c r="I1425" s="795">
        <v>144000</v>
      </c>
      <c r="J1425" s="795">
        <v>144000</v>
      </c>
      <c r="K1425" s="795">
        <v>0</v>
      </c>
      <c r="L1425" s="813">
        <v>0</v>
      </c>
    </row>
    <row r="1426" spans="1:12" s="796" customFormat="1" ht="23.25" customHeight="1" x14ac:dyDescent="0.2">
      <c r="A1426" s="797">
        <v>31701</v>
      </c>
      <c r="B1426" s="798" t="s">
        <v>1561</v>
      </c>
      <c r="C1426" s="795">
        <v>192000</v>
      </c>
      <c r="D1426" s="795">
        <v>0</v>
      </c>
      <c r="E1426" s="795">
        <v>0.12</v>
      </c>
      <c r="F1426" s="795">
        <v>191999.88</v>
      </c>
      <c r="G1426" s="795">
        <v>191999.88</v>
      </c>
      <c r="H1426" s="795">
        <v>191999.88</v>
      </c>
      <c r="I1426" s="795">
        <v>144000</v>
      </c>
      <c r="J1426" s="795">
        <v>144000</v>
      </c>
      <c r="K1426" s="795">
        <v>0</v>
      </c>
      <c r="L1426" s="813">
        <v>0</v>
      </c>
    </row>
    <row r="1427" spans="1:12" s="796" customFormat="1" ht="23.25" customHeight="1" x14ac:dyDescent="0.2">
      <c r="A1427" s="797">
        <v>3200</v>
      </c>
      <c r="B1427" s="798" t="s">
        <v>1562</v>
      </c>
      <c r="C1427" s="795">
        <v>18792</v>
      </c>
      <c r="D1427" s="795">
        <v>0</v>
      </c>
      <c r="E1427" s="795">
        <v>0</v>
      </c>
      <c r="F1427" s="795">
        <v>18792</v>
      </c>
      <c r="G1427" s="795">
        <v>18792</v>
      </c>
      <c r="H1427" s="795">
        <v>18792</v>
      </c>
      <c r="I1427" s="795">
        <v>10962</v>
      </c>
      <c r="J1427" s="795">
        <v>10962</v>
      </c>
      <c r="K1427" s="795">
        <v>0</v>
      </c>
      <c r="L1427" s="813">
        <v>0</v>
      </c>
    </row>
    <row r="1428" spans="1:12" s="796" customFormat="1" ht="23.25" customHeight="1" x14ac:dyDescent="0.2">
      <c r="A1428" s="797">
        <v>323</v>
      </c>
      <c r="B1428" s="798" t="s">
        <v>1563</v>
      </c>
      <c r="C1428" s="795">
        <v>18792</v>
      </c>
      <c r="D1428" s="795">
        <v>0</v>
      </c>
      <c r="E1428" s="795">
        <v>0</v>
      </c>
      <c r="F1428" s="795">
        <v>18792</v>
      </c>
      <c r="G1428" s="795">
        <v>18792</v>
      </c>
      <c r="H1428" s="795">
        <v>18792</v>
      </c>
      <c r="I1428" s="795">
        <v>10962</v>
      </c>
      <c r="J1428" s="795">
        <v>10962</v>
      </c>
      <c r="K1428" s="795">
        <v>0</v>
      </c>
      <c r="L1428" s="813">
        <v>0</v>
      </c>
    </row>
    <row r="1429" spans="1:12" s="796" customFormat="1" ht="23.25" customHeight="1" x14ac:dyDescent="0.2">
      <c r="A1429" s="797">
        <v>32301</v>
      </c>
      <c r="B1429" s="798" t="s">
        <v>1564</v>
      </c>
      <c r="C1429" s="795">
        <v>18792</v>
      </c>
      <c r="D1429" s="795">
        <v>0</v>
      </c>
      <c r="E1429" s="795">
        <v>0</v>
      </c>
      <c r="F1429" s="795">
        <v>18792</v>
      </c>
      <c r="G1429" s="795">
        <v>18792</v>
      </c>
      <c r="H1429" s="795">
        <v>18792</v>
      </c>
      <c r="I1429" s="795">
        <v>10962</v>
      </c>
      <c r="J1429" s="795">
        <v>10962</v>
      </c>
      <c r="K1429" s="795">
        <v>0</v>
      </c>
      <c r="L1429" s="813">
        <v>0</v>
      </c>
    </row>
    <row r="1430" spans="1:12" s="796" customFormat="1" ht="23.25" customHeight="1" x14ac:dyDescent="0.2">
      <c r="A1430" s="797">
        <v>3300</v>
      </c>
      <c r="B1430" s="798" t="s">
        <v>1569</v>
      </c>
      <c r="C1430" s="795">
        <v>4779400</v>
      </c>
      <c r="D1430" s="795">
        <v>1679452.6</v>
      </c>
      <c r="E1430" s="795">
        <v>1899400.03</v>
      </c>
      <c r="F1430" s="795">
        <v>4559452.57</v>
      </c>
      <c r="G1430" s="795">
        <v>4559452.57</v>
      </c>
      <c r="H1430" s="795">
        <v>4559452.57</v>
      </c>
      <c r="I1430" s="795">
        <v>4479452.59</v>
      </c>
      <c r="J1430" s="795">
        <v>4479452.59</v>
      </c>
      <c r="K1430" s="795">
        <v>0</v>
      </c>
      <c r="L1430" s="813">
        <v>0</v>
      </c>
    </row>
    <row r="1431" spans="1:12" s="796" customFormat="1" ht="23.25" customHeight="1" x14ac:dyDescent="0.2">
      <c r="A1431" s="797">
        <v>331</v>
      </c>
      <c r="B1431" s="798" t="s">
        <v>1570</v>
      </c>
      <c r="C1431" s="795">
        <v>12000</v>
      </c>
      <c r="D1431" s="795">
        <v>0</v>
      </c>
      <c r="E1431" s="795">
        <v>12000</v>
      </c>
      <c r="F1431" s="795">
        <v>0</v>
      </c>
      <c r="G1431" s="795">
        <v>0</v>
      </c>
      <c r="H1431" s="795">
        <v>0</v>
      </c>
      <c r="I1431" s="795">
        <v>0</v>
      </c>
      <c r="J1431" s="795">
        <v>0</v>
      </c>
      <c r="K1431" s="795">
        <v>0</v>
      </c>
      <c r="L1431" s="813">
        <v>0</v>
      </c>
    </row>
    <row r="1432" spans="1:12" s="796" customFormat="1" ht="23.25" customHeight="1" x14ac:dyDescent="0.2">
      <c r="A1432" s="797">
        <v>33101</v>
      </c>
      <c r="B1432" s="798" t="s">
        <v>1571</v>
      </c>
      <c r="C1432" s="795">
        <v>12000</v>
      </c>
      <c r="D1432" s="795">
        <v>0</v>
      </c>
      <c r="E1432" s="795">
        <v>12000</v>
      </c>
      <c r="F1432" s="795">
        <v>0</v>
      </c>
      <c r="G1432" s="795">
        <v>0</v>
      </c>
      <c r="H1432" s="795">
        <v>0</v>
      </c>
      <c r="I1432" s="795">
        <v>0</v>
      </c>
      <c r="J1432" s="795">
        <v>0</v>
      </c>
      <c r="K1432" s="795">
        <v>0</v>
      </c>
      <c r="L1432" s="813">
        <v>0</v>
      </c>
    </row>
    <row r="1433" spans="1:12" s="796" customFormat="1" ht="23.25" customHeight="1" x14ac:dyDescent="0.2">
      <c r="A1433" s="797">
        <v>333</v>
      </c>
      <c r="B1433" s="798" t="s">
        <v>1572</v>
      </c>
      <c r="C1433" s="795">
        <v>4200</v>
      </c>
      <c r="D1433" s="795">
        <v>0</v>
      </c>
      <c r="E1433" s="795">
        <v>4200</v>
      </c>
      <c r="F1433" s="795">
        <v>0</v>
      </c>
      <c r="G1433" s="795">
        <v>0</v>
      </c>
      <c r="H1433" s="795">
        <v>0</v>
      </c>
      <c r="I1433" s="795">
        <v>0</v>
      </c>
      <c r="J1433" s="795">
        <v>0</v>
      </c>
      <c r="K1433" s="795">
        <v>0</v>
      </c>
      <c r="L1433" s="813">
        <v>0</v>
      </c>
    </row>
    <row r="1434" spans="1:12" s="796" customFormat="1" ht="23.25" customHeight="1" x14ac:dyDescent="0.2">
      <c r="A1434" s="797">
        <v>33302</v>
      </c>
      <c r="B1434" s="798" t="s">
        <v>1574</v>
      </c>
      <c r="C1434" s="795">
        <v>3000</v>
      </c>
      <c r="D1434" s="795">
        <v>0</v>
      </c>
      <c r="E1434" s="795">
        <v>3000</v>
      </c>
      <c r="F1434" s="795">
        <v>0</v>
      </c>
      <c r="G1434" s="795">
        <v>0</v>
      </c>
      <c r="H1434" s="795">
        <v>0</v>
      </c>
      <c r="I1434" s="795">
        <v>0</v>
      </c>
      <c r="J1434" s="795">
        <v>0</v>
      </c>
      <c r="K1434" s="795">
        <v>0</v>
      </c>
      <c r="L1434" s="813">
        <v>0</v>
      </c>
    </row>
    <row r="1435" spans="1:12" s="796" customFormat="1" ht="23.25" customHeight="1" x14ac:dyDescent="0.2">
      <c r="A1435" s="797">
        <v>33303</v>
      </c>
      <c r="B1435" s="798" t="s">
        <v>1575</v>
      </c>
      <c r="C1435" s="795">
        <v>1200</v>
      </c>
      <c r="D1435" s="795">
        <v>0</v>
      </c>
      <c r="E1435" s="795">
        <v>1200</v>
      </c>
      <c r="F1435" s="795">
        <v>0</v>
      </c>
      <c r="G1435" s="795">
        <v>0</v>
      </c>
      <c r="H1435" s="795">
        <v>0</v>
      </c>
      <c r="I1435" s="795">
        <v>0</v>
      </c>
      <c r="J1435" s="795">
        <v>0</v>
      </c>
      <c r="K1435" s="795">
        <v>0</v>
      </c>
      <c r="L1435" s="813">
        <v>0</v>
      </c>
    </row>
    <row r="1436" spans="1:12" s="796" customFormat="1" ht="23.25" customHeight="1" x14ac:dyDescent="0.2">
      <c r="A1436" s="797">
        <v>334</v>
      </c>
      <c r="B1436" s="798" t="s">
        <v>176</v>
      </c>
      <c r="C1436" s="795">
        <v>4763200</v>
      </c>
      <c r="D1436" s="795">
        <v>0</v>
      </c>
      <c r="E1436" s="795">
        <v>1883200.03</v>
      </c>
      <c r="F1436" s="795">
        <v>2879999.9699999997</v>
      </c>
      <c r="G1436" s="795">
        <v>2879999.97</v>
      </c>
      <c r="H1436" s="795">
        <v>2879999.97</v>
      </c>
      <c r="I1436" s="795">
        <v>2799999.99</v>
      </c>
      <c r="J1436" s="795">
        <v>2799999.99</v>
      </c>
      <c r="K1436" s="795">
        <v>0</v>
      </c>
      <c r="L1436" s="813">
        <v>0</v>
      </c>
    </row>
    <row r="1437" spans="1:12" s="796" customFormat="1" ht="23.25" customHeight="1" x14ac:dyDescent="0.2">
      <c r="A1437" s="797">
        <v>33401</v>
      </c>
      <c r="B1437" s="798" t="s">
        <v>1576</v>
      </c>
      <c r="C1437" s="795">
        <v>4763200</v>
      </c>
      <c r="D1437" s="795">
        <v>0</v>
      </c>
      <c r="E1437" s="795">
        <v>1883200.03</v>
      </c>
      <c r="F1437" s="795">
        <v>2879999.9699999997</v>
      </c>
      <c r="G1437" s="795">
        <v>2879999.97</v>
      </c>
      <c r="H1437" s="795">
        <v>2879999.97</v>
      </c>
      <c r="I1437" s="795">
        <v>2799999.99</v>
      </c>
      <c r="J1437" s="795">
        <v>2799999.99</v>
      </c>
      <c r="K1437" s="795">
        <v>0</v>
      </c>
      <c r="L1437" s="813">
        <v>0</v>
      </c>
    </row>
    <row r="1438" spans="1:12" s="796" customFormat="1" ht="23.25" customHeight="1" x14ac:dyDescent="0.2">
      <c r="A1438" s="797">
        <v>339</v>
      </c>
      <c r="B1438" s="798" t="s">
        <v>1580</v>
      </c>
      <c r="C1438" s="795">
        <v>0</v>
      </c>
      <c r="D1438" s="795">
        <v>1679452.6</v>
      </c>
      <c r="E1438" s="795">
        <v>0</v>
      </c>
      <c r="F1438" s="795">
        <v>1679452.6</v>
      </c>
      <c r="G1438" s="795">
        <v>1679452.6</v>
      </c>
      <c r="H1438" s="795">
        <v>1679452.6</v>
      </c>
      <c r="I1438" s="795">
        <v>1679452.6</v>
      </c>
      <c r="J1438" s="795">
        <v>1679452.6</v>
      </c>
      <c r="K1438" s="795">
        <v>0</v>
      </c>
      <c r="L1438" s="813">
        <v>0</v>
      </c>
    </row>
    <row r="1439" spans="1:12" s="796" customFormat="1" ht="23.25" customHeight="1" x14ac:dyDescent="0.2">
      <c r="A1439" s="797">
        <v>33902</v>
      </c>
      <c r="B1439" s="798" t="s">
        <v>1581</v>
      </c>
      <c r="C1439" s="795">
        <v>0</v>
      </c>
      <c r="D1439" s="795">
        <v>1679452.6</v>
      </c>
      <c r="E1439" s="795">
        <v>0</v>
      </c>
      <c r="F1439" s="795">
        <v>1679452.6</v>
      </c>
      <c r="G1439" s="795">
        <v>1679452.6</v>
      </c>
      <c r="H1439" s="795">
        <v>1679452.6</v>
      </c>
      <c r="I1439" s="795">
        <v>1679452.6</v>
      </c>
      <c r="J1439" s="795">
        <v>1679452.6</v>
      </c>
      <c r="K1439" s="795">
        <v>0</v>
      </c>
      <c r="L1439" s="813">
        <v>0</v>
      </c>
    </row>
    <row r="1440" spans="1:12" s="796" customFormat="1" ht="23.25" customHeight="1" x14ac:dyDescent="0.2">
      <c r="A1440" s="797">
        <v>3400</v>
      </c>
      <c r="B1440" s="798" t="s">
        <v>1582</v>
      </c>
      <c r="C1440" s="795">
        <v>6000</v>
      </c>
      <c r="D1440" s="795">
        <v>0</v>
      </c>
      <c r="E1440" s="795">
        <v>959.46</v>
      </c>
      <c r="F1440" s="795">
        <v>5040.54</v>
      </c>
      <c r="G1440" s="795">
        <v>5040.54</v>
      </c>
      <c r="H1440" s="795">
        <v>5040.54</v>
      </c>
      <c r="I1440" s="795">
        <v>5040.54</v>
      </c>
      <c r="J1440" s="795">
        <v>5040.54</v>
      </c>
      <c r="K1440" s="795">
        <v>0</v>
      </c>
      <c r="L1440" s="813">
        <v>0</v>
      </c>
    </row>
    <row r="1441" spans="1:12" s="796" customFormat="1" ht="23.25" customHeight="1" x14ac:dyDescent="0.2">
      <c r="A1441" s="797">
        <v>347</v>
      </c>
      <c r="B1441" s="798" t="s">
        <v>179</v>
      </c>
      <c r="C1441" s="795">
        <v>6000</v>
      </c>
      <c r="D1441" s="795">
        <v>0</v>
      </c>
      <c r="E1441" s="795">
        <v>959.46</v>
      </c>
      <c r="F1441" s="795">
        <v>5040.54</v>
      </c>
      <c r="G1441" s="795">
        <v>5040.54</v>
      </c>
      <c r="H1441" s="795">
        <v>5040.54</v>
      </c>
      <c r="I1441" s="795">
        <v>5040.54</v>
      </c>
      <c r="J1441" s="795">
        <v>5040.54</v>
      </c>
      <c r="K1441" s="795">
        <v>0</v>
      </c>
      <c r="L1441" s="813">
        <v>0</v>
      </c>
    </row>
    <row r="1442" spans="1:12" s="796" customFormat="1" ht="23.25" customHeight="1" x14ac:dyDescent="0.2">
      <c r="A1442" s="797">
        <v>34701</v>
      </c>
      <c r="B1442" s="798" t="s">
        <v>113</v>
      </c>
      <c r="C1442" s="795">
        <v>6000</v>
      </c>
      <c r="D1442" s="795">
        <v>0</v>
      </c>
      <c r="E1442" s="795">
        <v>959.46</v>
      </c>
      <c r="F1442" s="795">
        <v>5040.54</v>
      </c>
      <c r="G1442" s="795">
        <v>5040.54</v>
      </c>
      <c r="H1442" s="795">
        <v>5040.54</v>
      </c>
      <c r="I1442" s="795">
        <v>5040.54</v>
      </c>
      <c r="J1442" s="795">
        <v>5040.54</v>
      </c>
      <c r="K1442" s="795">
        <v>0</v>
      </c>
      <c r="L1442" s="813">
        <v>0</v>
      </c>
    </row>
    <row r="1443" spans="1:12" s="796" customFormat="1" ht="23.25" customHeight="1" x14ac:dyDescent="0.2">
      <c r="A1443" s="797">
        <v>3500</v>
      </c>
      <c r="B1443" s="798" t="s">
        <v>1585</v>
      </c>
      <c r="C1443" s="795">
        <v>991600</v>
      </c>
      <c r="D1443" s="795">
        <v>0</v>
      </c>
      <c r="E1443" s="795">
        <v>427812.85</v>
      </c>
      <c r="F1443" s="795">
        <v>563787.14999999991</v>
      </c>
      <c r="G1443" s="795">
        <v>563787.14999999991</v>
      </c>
      <c r="H1443" s="795">
        <v>563787.14999999991</v>
      </c>
      <c r="I1443" s="795">
        <v>526395.13</v>
      </c>
      <c r="J1443" s="795">
        <v>526395.13</v>
      </c>
      <c r="K1443" s="795">
        <v>0</v>
      </c>
      <c r="L1443" s="813">
        <v>0</v>
      </c>
    </row>
    <row r="1444" spans="1:12" s="796" customFormat="1" ht="23.25" customHeight="1" x14ac:dyDescent="0.2">
      <c r="A1444" s="797">
        <v>351</v>
      </c>
      <c r="B1444" s="798" t="s">
        <v>1586</v>
      </c>
      <c r="C1444" s="795">
        <v>28000</v>
      </c>
      <c r="D1444" s="795">
        <v>0</v>
      </c>
      <c r="E1444" s="795">
        <v>23708</v>
      </c>
      <c r="F1444" s="795">
        <v>4292</v>
      </c>
      <c r="G1444" s="795">
        <v>4292</v>
      </c>
      <c r="H1444" s="795">
        <v>4292</v>
      </c>
      <c r="I1444" s="795">
        <v>0</v>
      </c>
      <c r="J1444" s="795">
        <v>0</v>
      </c>
      <c r="K1444" s="795">
        <v>0</v>
      </c>
      <c r="L1444" s="813">
        <v>0</v>
      </c>
    </row>
    <row r="1445" spans="1:12" s="796" customFormat="1" ht="23.25" customHeight="1" x14ac:dyDescent="0.2">
      <c r="A1445" s="797">
        <v>35101</v>
      </c>
      <c r="B1445" s="798" t="s">
        <v>1587</v>
      </c>
      <c r="C1445" s="795">
        <v>28000</v>
      </c>
      <c r="D1445" s="795">
        <v>0</v>
      </c>
      <c r="E1445" s="795">
        <v>23708</v>
      </c>
      <c r="F1445" s="795">
        <v>4292</v>
      </c>
      <c r="G1445" s="795">
        <v>4292</v>
      </c>
      <c r="H1445" s="795">
        <v>4292</v>
      </c>
      <c r="I1445" s="795">
        <v>0</v>
      </c>
      <c r="J1445" s="795">
        <v>0</v>
      </c>
      <c r="K1445" s="795">
        <v>0</v>
      </c>
      <c r="L1445" s="813">
        <v>0</v>
      </c>
    </row>
    <row r="1446" spans="1:12" s="796" customFormat="1" ht="23.25" customHeight="1" x14ac:dyDescent="0.2">
      <c r="A1446" s="797">
        <v>352</v>
      </c>
      <c r="B1446" s="798" t="s">
        <v>1590</v>
      </c>
      <c r="C1446" s="795">
        <v>8400</v>
      </c>
      <c r="D1446" s="795">
        <v>0</v>
      </c>
      <c r="E1446" s="795">
        <v>3528.04</v>
      </c>
      <c r="F1446" s="795">
        <v>4871.96</v>
      </c>
      <c r="G1446" s="795">
        <v>4871.96</v>
      </c>
      <c r="H1446" s="795">
        <v>4871.96</v>
      </c>
      <c r="I1446" s="795">
        <v>4871.96</v>
      </c>
      <c r="J1446" s="795">
        <v>4871.96</v>
      </c>
      <c r="K1446" s="795">
        <v>0</v>
      </c>
      <c r="L1446" s="813">
        <v>0</v>
      </c>
    </row>
    <row r="1447" spans="1:12" s="796" customFormat="1" ht="23.25" customHeight="1" x14ac:dyDescent="0.2">
      <c r="A1447" s="797">
        <v>35201</v>
      </c>
      <c r="B1447" s="798" t="s">
        <v>1587</v>
      </c>
      <c r="C1447" s="795">
        <v>8400</v>
      </c>
      <c r="D1447" s="795">
        <v>0</v>
      </c>
      <c r="E1447" s="795">
        <v>3528.04</v>
      </c>
      <c r="F1447" s="795">
        <v>4871.96</v>
      </c>
      <c r="G1447" s="795">
        <v>4871.96</v>
      </c>
      <c r="H1447" s="795">
        <v>4871.96</v>
      </c>
      <c r="I1447" s="795">
        <v>4871.96</v>
      </c>
      <c r="J1447" s="795">
        <v>4871.96</v>
      </c>
      <c r="K1447" s="795">
        <v>0</v>
      </c>
      <c r="L1447" s="813">
        <v>0</v>
      </c>
    </row>
    <row r="1448" spans="1:12" s="796" customFormat="1" ht="23.25" customHeight="1" x14ac:dyDescent="0.2">
      <c r="A1448" s="797">
        <v>353</v>
      </c>
      <c r="B1448" s="798" t="s">
        <v>1591</v>
      </c>
      <c r="C1448" s="795">
        <v>1200</v>
      </c>
      <c r="D1448" s="795">
        <v>0</v>
      </c>
      <c r="E1448" s="795">
        <v>1200</v>
      </c>
      <c r="F1448" s="795">
        <v>0</v>
      </c>
      <c r="G1448" s="795">
        <v>0</v>
      </c>
      <c r="H1448" s="795">
        <v>0</v>
      </c>
      <c r="I1448" s="795">
        <v>0</v>
      </c>
      <c r="J1448" s="795">
        <v>0</v>
      </c>
      <c r="K1448" s="795">
        <v>0</v>
      </c>
      <c r="L1448" s="813">
        <v>0</v>
      </c>
    </row>
    <row r="1449" spans="1:12" s="796" customFormat="1" ht="23.25" customHeight="1" x14ac:dyDescent="0.2">
      <c r="A1449" s="797">
        <v>35301</v>
      </c>
      <c r="B1449" s="798" t="s">
        <v>297</v>
      </c>
      <c r="C1449" s="795">
        <v>1200</v>
      </c>
      <c r="D1449" s="795">
        <v>0</v>
      </c>
      <c r="E1449" s="795">
        <v>1200</v>
      </c>
      <c r="F1449" s="795">
        <v>0</v>
      </c>
      <c r="G1449" s="795">
        <v>0</v>
      </c>
      <c r="H1449" s="795">
        <v>0</v>
      </c>
      <c r="I1449" s="795">
        <v>0</v>
      </c>
      <c r="J1449" s="795">
        <v>0</v>
      </c>
      <c r="K1449" s="795">
        <v>0</v>
      </c>
      <c r="L1449" s="813">
        <v>0</v>
      </c>
    </row>
    <row r="1450" spans="1:12" s="796" customFormat="1" ht="23.25" customHeight="1" x14ac:dyDescent="0.2">
      <c r="A1450" s="797">
        <v>355</v>
      </c>
      <c r="B1450" s="798" t="s">
        <v>1592</v>
      </c>
      <c r="C1450" s="795">
        <v>936000</v>
      </c>
      <c r="D1450" s="795">
        <v>0</v>
      </c>
      <c r="E1450" s="795">
        <v>397616.81</v>
      </c>
      <c r="F1450" s="795">
        <v>538383.18999999994</v>
      </c>
      <c r="G1450" s="795">
        <v>538383.18999999994</v>
      </c>
      <c r="H1450" s="795">
        <v>538383.18999999994</v>
      </c>
      <c r="I1450" s="795">
        <v>507023.17</v>
      </c>
      <c r="J1450" s="795">
        <v>507023.17</v>
      </c>
      <c r="K1450" s="795">
        <v>0</v>
      </c>
      <c r="L1450" s="813">
        <v>0</v>
      </c>
    </row>
    <row r="1451" spans="1:12" s="796" customFormat="1" ht="23.25" customHeight="1" x14ac:dyDescent="0.2">
      <c r="A1451" s="797">
        <v>35501</v>
      </c>
      <c r="B1451" s="798" t="s">
        <v>1587</v>
      </c>
      <c r="C1451" s="795">
        <v>936000</v>
      </c>
      <c r="D1451" s="795">
        <v>0</v>
      </c>
      <c r="E1451" s="795">
        <v>397616.81</v>
      </c>
      <c r="F1451" s="795">
        <v>538383.18999999994</v>
      </c>
      <c r="G1451" s="795">
        <v>538383.18999999994</v>
      </c>
      <c r="H1451" s="795">
        <v>538383.18999999994</v>
      </c>
      <c r="I1451" s="795">
        <v>507023.17</v>
      </c>
      <c r="J1451" s="795">
        <v>507023.17</v>
      </c>
      <c r="K1451" s="795">
        <v>0</v>
      </c>
      <c r="L1451" s="813">
        <v>0</v>
      </c>
    </row>
    <row r="1452" spans="1:12" s="796" customFormat="1" ht="23.25" customHeight="1" x14ac:dyDescent="0.2">
      <c r="A1452" s="797">
        <v>359</v>
      </c>
      <c r="B1452" s="798" t="s">
        <v>1596</v>
      </c>
      <c r="C1452" s="795">
        <v>18000</v>
      </c>
      <c r="D1452" s="795">
        <v>0</v>
      </c>
      <c r="E1452" s="795">
        <v>1760</v>
      </c>
      <c r="F1452" s="795">
        <v>16240</v>
      </c>
      <c r="G1452" s="795">
        <v>16240</v>
      </c>
      <c r="H1452" s="795">
        <v>16240</v>
      </c>
      <c r="I1452" s="795">
        <v>14500</v>
      </c>
      <c r="J1452" s="795">
        <v>14500</v>
      </c>
      <c r="K1452" s="795">
        <v>0</v>
      </c>
      <c r="L1452" s="813">
        <v>0</v>
      </c>
    </row>
    <row r="1453" spans="1:12" s="796" customFormat="1" ht="23.25" customHeight="1" x14ac:dyDescent="0.2">
      <c r="A1453" s="797">
        <v>35901</v>
      </c>
      <c r="B1453" s="798" t="s">
        <v>1597</v>
      </c>
      <c r="C1453" s="795">
        <v>18000</v>
      </c>
      <c r="D1453" s="795">
        <v>0</v>
      </c>
      <c r="E1453" s="795">
        <v>1760</v>
      </c>
      <c r="F1453" s="795">
        <v>16240</v>
      </c>
      <c r="G1453" s="795">
        <v>16240</v>
      </c>
      <c r="H1453" s="795">
        <v>16240</v>
      </c>
      <c r="I1453" s="795">
        <v>14500</v>
      </c>
      <c r="J1453" s="795">
        <v>14500</v>
      </c>
      <c r="K1453" s="795">
        <v>0</v>
      </c>
      <c r="L1453" s="813">
        <v>0</v>
      </c>
    </row>
    <row r="1454" spans="1:12" s="796" customFormat="1" ht="23.25" customHeight="1" x14ac:dyDescent="0.2">
      <c r="A1454" s="797">
        <v>3700</v>
      </c>
      <c r="B1454" s="798" t="s">
        <v>1607</v>
      </c>
      <c r="C1454" s="795">
        <v>364400</v>
      </c>
      <c r="D1454" s="795">
        <v>145614.5</v>
      </c>
      <c r="E1454" s="795">
        <v>7647</v>
      </c>
      <c r="F1454" s="795">
        <v>502367.5</v>
      </c>
      <c r="G1454" s="795">
        <v>502367.5</v>
      </c>
      <c r="H1454" s="795">
        <v>502367.5</v>
      </c>
      <c r="I1454" s="795">
        <v>491701.24</v>
      </c>
      <c r="J1454" s="795">
        <v>491701.24</v>
      </c>
      <c r="K1454" s="795">
        <v>0</v>
      </c>
      <c r="L1454" s="813">
        <v>0</v>
      </c>
    </row>
    <row r="1455" spans="1:12" s="796" customFormat="1" ht="23.25" customHeight="1" x14ac:dyDescent="0.2">
      <c r="A1455" s="797">
        <v>371</v>
      </c>
      <c r="B1455" s="798" t="s">
        <v>252</v>
      </c>
      <c r="C1455" s="795">
        <v>63000</v>
      </c>
      <c r="D1455" s="795">
        <v>54397.82</v>
      </c>
      <c r="E1455" s="795">
        <v>0</v>
      </c>
      <c r="F1455" s="795">
        <v>117397.82</v>
      </c>
      <c r="G1455" s="795">
        <v>117397.82</v>
      </c>
      <c r="H1455" s="795">
        <v>117397.82</v>
      </c>
      <c r="I1455" s="795">
        <v>113199.8</v>
      </c>
      <c r="J1455" s="795">
        <v>113199.8</v>
      </c>
      <c r="K1455" s="795">
        <v>0</v>
      </c>
      <c r="L1455" s="813">
        <v>0</v>
      </c>
    </row>
    <row r="1456" spans="1:12" s="796" customFormat="1" ht="23.25" customHeight="1" x14ac:dyDescent="0.2">
      <c r="A1456" s="797">
        <v>37101</v>
      </c>
      <c r="B1456" s="798" t="s">
        <v>1608</v>
      </c>
      <c r="C1456" s="795">
        <v>63000</v>
      </c>
      <c r="D1456" s="795">
        <v>54397.82</v>
      </c>
      <c r="E1456" s="795">
        <v>0</v>
      </c>
      <c r="F1456" s="795">
        <v>117397.82</v>
      </c>
      <c r="G1456" s="795">
        <v>117397.82</v>
      </c>
      <c r="H1456" s="795">
        <v>117397.82</v>
      </c>
      <c r="I1456" s="795">
        <v>113199.8</v>
      </c>
      <c r="J1456" s="795">
        <v>113199.8</v>
      </c>
      <c r="K1456" s="795">
        <v>0</v>
      </c>
      <c r="L1456" s="813">
        <v>0</v>
      </c>
    </row>
    <row r="1457" spans="1:12" s="796" customFormat="1" ht="23.25" customHeight="1" x14ac:dyDescent="0.2">
      <c r="A1457" s="797">
        <v>372</v>
      </c>
      <c r="B1457" s="798" t="s">
        <v>253</v>
      </c>
      <c r="C1457" s="795">
        <v>3000</v>
      </c>
      <c r="D1457" s="795">
        <v>0</v>
      </c>
      <c r="E1457" s="795">
        <v>2674</v>
      </c>
      <c r="F1457" s="795">
        <v>326</v>
      </c>
      <c r="G1457" s="795">
        <v>326</v>
      </c>
      <c r="H1457" s="795">
        <v>326</v>
      </c>
      <c r="I1457" s="795">
        <v>326</v>
      </c>
      <c r="J1457" s="795">
        <v>326</v>
      </c>
      <c r="K1457" s="795">
        <v>0</v>
      </c>
      <c r="L1457" s="813">
        <v>0</v>
      </c>
    </row>
    <row r="1458" spans="1:12" s="796" customFormat="1" ht="23.25" customHeight="1" x14ac:dyDescent="0.2">
      <c r="A1458" s="797">
        <v>37201</v>
      </c>
      <c r="B1458" s="798" t="s">
        <v>1609</v>
      </c>
      <c r="C1458" s="795">
        <v>3000</v>
      </c>
      <c r="D1458" s="795">
        <v>0</v>
      </c>
      <c r="E1458" s="795">
        <v>2674</v>
      </c>
      <c r="F1458" s="795">
        <v>326</v>
      </c>
      <c r="G1458" s="795">
        <v>326</v>
      </c>
      <c r="H1458" s="795">
        <v>326</v>
      </c>
      <c r="I1458" s="795">
        <v>326</v>
      </c>
      <c r="J1458" s="795">
        <v>326</v>
      </c>
      <c r="K1458" s="795">
        <v>0</v>
      </c>
      <c r="L1458" s="813">
        <v>0</v>
      </c>
    </row>
    <row r="1459" spans="1:12" s="796" customFormat="1" ht="23.25" customHeight="1" x14ac:dyDescent="0.2">
      <c r="A1459" s="797">
        <v>375</v>
      </c>
      <c r="B1459" s="798" t="s">
        <v>1610</v>
      </c>
      <c r="C1459" s="795">
        <v>298400</v>
      </c>
      <c r="D1459" s="795">
        <v>91216.68</v>
      </c>
      <c r="E1459" s="795">
        <v>4973</v>
      </c>
      <c r="F1459" s="795">
        <v>384643.68</v>
      </c>
      <c r="G1459" s="795">
        <v>384643.68</v>
      </c>
      <c r="H1459" s="795">
        <v>384643.68</v>
      </c>
      <c r="I1459" s="795">
        <v>378175.44</v>
      </c>
      <c r="J1459" s="795">
        <v>378175.44</v>
      </c>
      <c r="K1459" s="795">
        <v>0</v>
      </c>
      <c r="L1459" s="813">
        <v>0</v>
      </c>
    </row>
    <row r="1460" spans="1:12" s="796" customFormat="1" ht="23.25" customHeight="1" x14ac:dyDescent="0.2">
      <c r="A1460" s="797">
        <v>37501</v>
      </c>
      <c r="B1460" s="798" t="s">
        <v>1611</v>
      </c>
      <c r="C1460" s="795">
        <v>261200</v>
      </c>
      <c r="D1460" s="795">
        <v>91216.68</v>
      </c>
      <c r="E1460" s="795">
        <v>0</v>
      </c>
      <c r="F1460" s="795">
        <v>352416.68</v>
      </c>
      <c r="G1460" s="795">
        <v>352416.68</v>
      </c>
      <c r="H1460" s="795">
        <v>352416.68</v>
      </c>
      <c r="I1460" s="795">
        <v>346688.44</v>
      </c>
      <c r="J1460" s="795">
        <v>346688.44</v>
      </c>
      <c r="K1460" s="795">
        <v>0</v>
      </c>
      <c r="L1460" s="813">
        <v>0</v>
      </c>
    </row>
    <row r="1461" spans="1:12" s="796" customFormat="1" ht="23.25" customHeight="1" x14ac:dyDescent="0.2">
      <c r="A1461" s="797">
        <v>37502</v>
      </c>
      <c r="B1461" s="798" t="s">
        <v>254</v>
      </c>
      <c r="C1461" s="795">
        <v>37200</v>
      </c>
      <c r="D1461" s="795">
        <v>0</v>
      </c>
      <c r="E1461" s="795">
        <v>4973</v>
      </c>
      <c r="F1461" s="795">
        <v>32227</v>
      </c>
      <c r="G1461" s="795">
        <v>32227</v>
      </c>
      <c r="H1461" s="795">
        <v>32227</v>
      </c>
      <c r="I1461" s="795">
        <v>31487</v>
      </c>
      <c r="J1461" s="795">
        <v>31487</v>
      </c>
      <c r="K1461" s="795">
        <v>0</v>
      </c>
      <c r="L1461" s="813">
        <v>0</v>
      </c>
    </row>
    <row r="1462" spans="1:12" s="796" customFormat="1" ht="23.25" customHeight="1" x14ac:dyDescent="0.2">
      <c r="A1462" s="797">
        <v>3800</v>
      </c>
      <c r="B1462" s="798" t="s">
        <v>1613</v>
      </c>
      <c r="C1462" s="795">
        <v>110000</v>
      </c>
      <c r="D1462" s="795">
        <v>0</v>
      </c>
      <c r="E1462" s="795">
        <v>24539.07</v>
      </c>
      <c r="F1462" s="795">
        <v>85460.93</v>
      </c>
      <c r="G1462" s="795">
        <v>85460.93</v>
      </c>
      <c r="H1462" s="795">
        <v>85460.93</v>
      </c>
      <c r="I1462" s="795">
        <v>74980.929999999993</v>
      </c>
      <c r="J1462" s="795">
        <v>74980.929999999993</v>
      </c>
      <c r="K1462" s="795">
        <v>0</v>
      </c>
      <c r="L1462" s="813">
        <v>0</v>
      </c>
    </row>
    <row r="1463" spans="1:12" s="796" customFormat="1" ht="23.25" customHeight="1" x14ac:dyDescent="0.2">
      <c r="A1463" s="797">
        <v>381</v>
      </c>
      <c r="B1463" s="798" t="s">
        <v>298</v>
      </c>
      <c r="C1463" s="795">
        <v>110000</v>
      </c>
      <c r="D1463" s="795">
        <v>0</v>
      </c>
      <c r="E1463" s="795">
        <v>24539.07</v>
      </c>
      <c r="F1463" s="795">
        <v>85460.93</v>
      </c>
      <c r="G1463" s="795">
        <v>85460.93</v>
      </c>
      <c r="H1463" s="795">
        <v>85460.93</v>
      </c>
      <c r="I1463" s="795">
        <v>74980.929999999993</v>
      </c>
      <c r="J1463" s="795">
        <v>74980.929999999993</v>
      </c>
      <c r="K1463" s="795">
        <v>0</v>
      </c>
      <c r="L1463" s="813">
        <v>0</v>
      </c>
    </row>
    <row r="1464" spans="1:12" s="796" customFormat="1" ht="23.25" customHeight="1" x14ac:dyDescent="0.2">
      <c r="A1464" s="797">
        <v>38101</v>
      </c>
      <c r="B1464" s="798" t="s">
        <v>299</v>
      </c>
      <c r="C1464" s="795">
        <v>110000</v>
      </c>
      <c r="D1464" s="795">
        <v>0</v>
      </c>
      <c r="E1464" s="795">
        <v>24539.07</v>
      </c>
      <c r="F1464" s="795">
        <v>85460.93</v>
      </c>
      <c r="G1464" s="795">
        <v>85460.93</v>
      </c>
      <c r="H1464" s="795">
        <v>85460.93</v>
      </c>
      <c r="I1464" s="795">
        <v>74980.929999999993</v>
      </c>
      <c r="J1464" s="795">
        <v>74980.929999999993</v>
      </c>
      <c r="K1464" s="795">
        <v>0</v>
      </c>
      <c r="L1464" s="813">
        <v>0</v>
      </c>
    </row>
    <row r="1465" spans="1:12" s="789" customFormat="1" ht="23.25" customHeight="1" x14ac:dyDescent="0.2">
      <c r="A1465" s="790">
        <v>4000</v>
      </c>
      <c r="B1465" s="791" t="s">
        <v>243</v>
      </c>
      <c r="C1465" s="792">
        <v>27613.8</v>
      </c>
      <c r="D1465" s="792">
        <v>0</v>
      </c>
      <c r="E1465" s="792">
        <v>24852.42</v>
      </c>
      <c r="F1465" s="792">
        <v>2761.380000000001</v>
      </c>
      <c r="G1465" s="792">
        <v>2761.38</v>
      </c>
      <c r="H1465" s="792">
        <v>2761.38</v>
      </c>
      <c r="I1465" s="792">
        <v>2761.38</v>
      </c>
      <c r="J1465" s="792">
        <v>2761.38</v>
      </c>
      <c r="K1465" s="792">
        <v>0</v>
      </c>
      <c r="L1465" s="812">
        <v>0</v>
      </c>
    </row>
    <row r="1466" spans="1:12" s="796" customFormat="1" ht="23.25" customHeight="1" x14ac:dyDescent="0.2">
      <c r="A1466" s="797">
        <v>4400</v>
      </c>
      <c r="B1466" s="798" t="s">
        <v>310</v>
      </c>
      <c r="C1466" s="795">
        <v>27613.8</v>
      </c>
      <c r="D1466" s="795">
        <v>0</v>
      </c>
      <c r="E1466" s="795">
        <v>24852.42</v>
      </c>
      <c r="F1466" s="795">
        <v>2761.380000000001</v>
      </c>
      <c r="G1466" s="795">
        <v>2761.38</v>
      </c>
      <c r="H1466" s="795">
        <v>2761.38</v>
      </c>
      <c r="I1466" s="795">
        <v>2761.38</v>
      </c>
      <c r="J1466" s="795">
        <v>2761.38</v>
      </c>
      <c r="K1466" s="795">
        <v>0</v>
      </c>
      <c r="L1466" s="813">
        <v>0</v>
      </c>
    </row>
    <row r="1467" spans="1:12" s="796" customFormat="1" ht="23.25" customHeight="1" x14ac:dyDescent="0.2">
      <c r="A1467" s="797">
        <v>442</v>
      </c>
      <c r="B1467" s="798" t="s">
        <v>1626</v>
      </c>
      <c r="C1467" s="795">
        <v>27613.8</v>
      </c>
      <c r="D1467" s="795">
        <v>0</v>
      </c>
      <c r="E1467" s="795">
        <v>24852.42</v>
      </c>
      <c r="F1467" s="795">
        <v>2761.380000000001</v>
      </c>
      <c r="G1467" s="795">
        <v>2761.38</v>
      </c>
      <c r="H1467" s="795">
        <v>2761.38</v>
      </c>
      <c r="I1467" s="795">
        <v>2761.38</v>
      </c>
      <c r="J1467" s="795">
        <v>2761.38</v>
      </c>
      <c r="K1467" s="795">
        <v>0</v>
      </c>
      <c r="L1467" s="813">
        <v>0</v>
      </c>
    </row>
    <row r="1468" spans="1:12" s="796" customFormat="1" ht="23.25" customHeight="1" x14ac:dyDescent="0.2">
      <c r="A1468" s="797">
        <v>44201</v>
      </c>
      <c r="B1468" s="798" t="s">
        <v>219</v>
      </c>
      <c r="C1468" s="795">
        <v>27613.8</v>
      </c>
      <c r="D1468" s="795">
        <v>0</v>
      </c>
      <c r="E1468" s="795">
        <v>24852.42</v>
      </c>
      <c r="F1468" s="795">
        <v>2761.380000000001</v>
      </c>
      <c r="G1468" s="795">
        <v>2761.38</v>
      </c>
      <c r="H1468" s="795">
        <v>2761.38</v>
      </c>
      <c r="I1468" s="795">
        <v>2761.38</v>
      </c>
      <c r="J1468" s="795">
        <v>2761.38</v>
      </c>
      <c r="K1468" s="795">
        <v>0</v>
      </c>
      <c r="L1468" s="813">
        <v>0</v>
      </c>
    </row>
    <row r="1469" spans="1:12" s="789" customFormat="1" ht="23.25" customHeight="1" x14ac:dyDescent="0.2">
      <c r="A1469" s="790">
        <v>5000</v>
      </c>
      <c r="B1469" s="791" t="s">
        <v>244</v>
      </c>
      <c r="C1469" s="792">
        <v>4755000</v>
      </c>
      <c r="D1469" s="792">
        <v>469440.76</v>
      </c>
      <c r="E1469" s="792">
        <v>994967.35</v>
      </c>
      <c r="F1469" s="792">
        <v>4229473.41</v>
      </c>
      <c r="G1469" s="792">
        <v>4229473.41</v>
      </c>
      <c r="H1469" s="792">
        <v>4229473.41</v>
      </c>
      <c r="I1469" s="792">
        <v>4229473.41</v>
      </c>
      <c r="J1469" s="792">
        <v>4229473.41</v>
      </c>
      <c r="K1469" s="792">
        <v>0</v>
      </c>
      <c r="L1469" s="812">
        <v>0</v>
      </c>
    </row>
    <row r="1470" spans="1:12" s="796" customFormat="1" ht="23.25" customHeight="1" x14ac:dyDescent="0.2">
      <c r="A1470" s="797">
        <v>5100</v>
      </c>
      <c r="B1470" s="798" t="s">
        <v>64</v>
      </c>
      <c r="C1470" s="795">
        <v>5000</v>
      </c>
      <c r="D1470" s="795">
        <v>0</v>
      </c>
      <c r="E1470" s="795">
        <v>5000</v>
      </c>
      <c r="F1470" s="795">
        <v>0</v>
      </c>
      <c r="G1470" s="795">
        <v>0</v>
      </c>
      <c r="H1470" s="795">
        <v>0</v>
      </c>
      <c r="I1470" s="795">
        <v>0</v>
      </c>
      <c r="J1470" s="795">
        <v>0</v>
      </c>
      <c r="K1470" s="795">
        <v>0</v>
      </c>
      <c r="L1470" s="813">
        <v>0</v>
      </c>
    </row>
    <row r="1471" spans="1:12" s="796" customFormat="1" ht="23.25" customHeight="1" x14ac:dyDescent="0.2">
      <c r="A1471" s="797">
        <v>511</v>
      </c>
      <c r="B1471" s="798" t="s">
        <v>257</v>
      </c>
      <c r="C1471" s="795">
        <v>2500</v>
      </c>
      <c r="D1471" s="795">
        <v>0</v>
      </c>
      <c r="E1471" s="795">
        <v>2500</v>
      </c>
      <c r="F1471" s="795">
        <v>0</v>
      </c>
      <c r="G1471" s="795">
        <v>0</v>
      </c>
      <c r="H1471" s="795">
        <v>0</v>
      </c>
      <c r="I1471" s="795">
        <v>0</v>
      </c>
      <c r="J1471" s="795">
        <v>0</v>
      </c>
      <c r="K1471" s="795">
        <v>0</v>
      </c>
      <c r="L1471" s="813">
        <v>0</v>
      </c>
    </row>
    <row r="1472" spans="1:12" s="796" customFormat="1" ht="23.25" customHeight="1" x14ac:dyDescent="0.2">
      <c r="A1472" s="797">
        <v>51101</v>
      </c>
      <c r="B1472" s="798" t="s">
        <v>300</v>
      </c>
      <c r="C1472" s="795">
        <v>2500</v>
      </c>
      <c r="D1472" s="795">
        <v>0</v>
      </c>
      <c r="E1472" s="795">
        <v>2500</v>
      </c>
      <c r="F1472" s="795">
        <v>0</v>
      </c>
      <c r="G1472" s="795">
        <v>0</v>
      </c>
      <c r="H1472" s="795">
        <v>0</v>
      </c>
      <c r="I1472" s="795">
        <v>0</v>
      </c>
      <c r="J1472" s="795">
        <v>0</v>
      </c>
      <c r="K1472" s="795">
        <v>0</v>
      </c>
      <c r="L1472" s="813">
        <v>0</v>
      </c>
    </row>
    <row r="1473" spans="1:12" s="796" customFormat="1" ht="23.25" customHeight="1" x14ac:dyDescent="0.2">
      <c r="A1473" s="797">
        <v>512</v>
      </c>
      <c r="B1473" s="798" t="s">
        <v>1632</v>
      </c>
      <c r="C1473" s="795">
        <v>2500</v>
      </c>
      <c r="D1473" s="795">
        <v>0</v>
      </c>
      <c r="E1473" s="795">
        <v>2500</v>
      </c>
      <c r="F1473" s="795">
        <v>0</v>
      </c>
      <c r="G1473" s="795">
        <v>0</v>
      </c>
      <c r="H1473" s="795">
        <v>0</v>
      </c>
      <c r="I1473" s="795">
        <v>0</v>
      </c>
      <c r="J1473" s="795">
        <v>0</v>
      </c>
      <c r="K1473" s="795">
        <v>0</v>
      </c>
      <c r="L1473" s="813">
        <v>0</v>
      </c>
    </row>
    <row r="1474" spans="1:12" s="796" customFormat="1" ht="23.25" customHeight="1" x14ac:dyDescent="0.2">
      <c r="A1474" s="797">
        <v>51201</v>
      </c>
      <c r="B1474" s="798" t="s">
        <v>1633</v>
      </c>
      <c r="C1474" s="795">
        <v>2500</v>
      </c>
      <c r="D1474" s="795">
        <v>0</v>
      </c>
      <c r="E1474" s="795">
        <v>2500</v>
      </c>
      <c r="F1474" s="795">
        <v>0</v>
      </c>
      <c r="G1474" s="795">
        <v>0</v>
      </c>
      <c r="H1474" s="795">
        <v>0</v>
      </c>
      <c r="I1474" s="795">
        <v>0</v>
      </c>
      <c r="J1474" s="795">
        <v>0</v>
      </c>
      <c r="K1474" s="795">
        <v>0</v>
      </c>
      <c r="L1474" s="813">
        <v>0</v>
      </c>
    </row>
    <row r="1475" spans="1:12" s="796" customFormat="1" ht="23.25" customHeight="1" x14ac:dyDescent="0.2">
      <c r="A1475" s="797">
        <v>5400</v>
      </c>
      <c r="B1475" s="798" t="s">
        <v>396</v>
      </c>
      <c r="C1475" s="795">
        <v>4750000</v>
      </c>
      <c r="D1475" s="795">
        <v>0</v>
      </c>
      <c r="E1475" s="795">
        <v>989967.35</v>
      </c>
      <c r="F1475" s="795">
        <v>3760032.65</v>
      </c>
      <c r="G1475" s="795">
        <v>3760032.65</v>
      </c>
      <c r="H1475" s="795">
        <v>3760032.65</v>
      </c>
      <c r="I1475" s="795">
        <v>3760032.65</v>
      </c>
      <c r="J1475" s="795">
        <v>3760032.65</v>
      </c>
      <c r="K1475" s="795">
        <v>0</v>
      </c>
      <c r="L1475" s="813">
        <v>0</v>
      </c>
    </row>
    <row r="1476" spans="1:12" s="796" customFormat="1" ht="23.25" customHeight="1" x14ac:dyDescent="0.2">
      <c r="A1476" s="797">
        <v>541</v>
      </c>
      <c r="B1476" s="798" t="s">
        <v>1640</v>
      </c>
      <c r="C1476" s="795">
        <v>4750000</v>
      </c>
      <c r="D1476" s="795">
        <v>0</v>
      </c>
      <c r="E1476" s="795">
        <v>989967.35</v>
      </c>
      <c r="F1476" s="795">
        <v>3760032.65</v>
      </c>
      <c r="G1476" s="795">
        <v>3760032.65</v>
      </c>
      <c r="H1476" s="795">
        <v>3760032.65</v>
      </c>
      <c r="I1476" s="795">
        <v>3760032.65</v>
      </c>
      <c r="J1476" s="795">
        <v>3760032.65</v>
      </c>
      <c r="K1476" s="795">
        <v>0</v>
      </c>
      <c r="L1476" s="813">
        <v>0</v>
      </c>
    </row>
    <row r="1477" spans="1:12" s="796" customFormat="1" ht="23.25" customHeight="1" x14ac:dyDescent="0.2">
      <c r="A1477" s="797">
        <v>54102</v>
      </c>
      <c r="B1477" s="798" t="s">
        <v>1641</v>
      </c>
      <c r="C1477" s="795">
        <v>4750000</v>
      </c>
      <c r="D1477" s="795">
        <v>0</v>
      </c>
      <c r="E1477" s="795">
        <v>989967.35</v>
      </c>
      <c r="F1477" s="795">
        <v>3760032.65</v>
      </c>
      <c r="G1477" s="795">
        <v>3760032.65</v>
      </c>
      <c r="H1477" s="795">
        <v>3760032.65</v>
      </c>
      <c r="I1477" s="795">
        <v>3760032.65</v>
      </c>
      <c r="J1477" s="795">
        <v>3760032.65</v>
      </c>
      <c r="K1477" s="795">
        <v>0</v>
      </c>
      <c r="L1477" s="813">
        <v>0</v>
      </c>
    </row>
    <row r="1478" spans="1:12" s="796" customFormat="1" ht="23.25" customHeight="1" x14ac:dyDescent="0.2">
      <c r="A1478" s="797">
        <v>5600</v>
      </c>
      <c r="B1478" s="798" t="s">
        <v>35</v>
      </c>
      <c r="C1478" s="795">
        <v>0</v>
      </c>
      <c r="D1478" s="795">
        <v>469440.76</v>
      </c>
      <c r="E1478" s="795">
        <v>0</v>
      </c>
      <c r="F1478" s="795">
        <v>469440.76</v>
      </c>
      <c r="G1478" s="795">
        <v>469440.76</v>
      </c>
      <c r="H1478" s="795">
        <v>469440.76</v>
      </c>
      <c r="I1478" s="795">
        <v>469440.76</v>
      </c>
      <c r="J1478" s="795">
        <v>469440.76</v>
      </c>
      <c r="K1478" s="795">
        <v>0</v>
      </c>
      <c r="L1478" s="813">
        <v>0</v>
      </c>
    </row>
    <row r="1479" spans="1:12" s="796" customFormat="1" ht="23.25" customHeight="1" x14ac:dyDescent="0.2">
      <c r="A1479" s="797">
        <v>565</v>
      </c>
      <c r="B1479" s="798" t="s">
        <v>1644</v>
      </c>
      <c r="C1479" s="795">
        <v>0</v>
      </c>
      <c r="D1479" s="795">
        <v>361020.8</v>
      </c>
      <c r="E1479" s="795">
        <v>0</v>
      </c>
      <c r="F1479" s="795">
        <v>361020.8</v>
      </c>
      <c r="G1479" s="795">
        <v>361020.8</v>
      </c>
      <c r="H1479" s="795">
        <v>361020.8</v>
      </c>
      <c r="I1479" s="795">
        <v>361020.8</v>
      </c>
      <c r="J1479" s="795">
        <v>361020.8</v>
      </c>
      <c r="K1479" s="795">
        <v>0</v>
      </c>
      <c r="L1479" s="813">
        <v>0</v>
      </c>
    </row>
    <row r="1480" spans="1:12" s="796" customFormat="1" ht="23.25" customHeight="1" x14ac:dyDescent="0.2">
      <c r="A1480" s="797">
        <v>56501</v>
      </c>
      <c r="B1480" s="798" t="s">
        <v>1645</v>
      </c>
      <c r="C1480" s="795">
        <v>0</v>
      </c>
      <c r="D1480" s="795">
        <v>361020.8</v>
      </c>
      <c r="E1480" s="795">
        <v>0</v>
      </c>
      <c r="F1480" s="795">
        <v>361020.8</v>
      </c>
      <c r="G1480" s="795">
        <v>361020.8</v>
      </c>
      <c r="H1480" s="795">
        <v>361020.8</v>
      </c>
      <c r="I1480" s="795">
        <v>361020.8</v>
      </c>
      <c r="J1480" s="795">
        <v>361020.8</v>
      </c>
      <c r="K1480" s="795">
        <v>0</v>
      </c>
      <c r="L1480" s="813">
        <v>0</v>
      </c>
    </row>
    <row r="1481" spans="1:12" s="796" customFormat="1" ht="23.25" customHeight="1" x14ac:dyDescent="0.2">
      <c r="A1481" s="797">
        <v>569</v>
      </c>
      <c r="B1481" s="798" t="s">
        <v>1647</v>
      </c>
      <c r="C1481" s="795">
        <v>0</v>
      </c>
      <c r="D1481" s="795">
        <v>108419.96</v>
      </c>
      <c r="E1481" s="795">
        <v>0</v>
      </c>
      <c r="F1481" s="795">
        <v>108419.96</v>
      </c>
      <c r="G1481" s="795">
        <v>108419.96</v>
      </c>
      <c r="H1481" s="795">
        <v>108419.96</v>
      </c>
      <c r="I1481" s="795">
        <v>108419.96</v>
      </c>
      <c r="J1481" s="795">
        <v>108419.96</v>
      </c>
      <c r="K1481" s="795">
        <v>0</v>
      </c>
      <c r="L1481" s="813">
        <v>0</v>
      </c>
    </row>
    <row r="1482" spans="1:12" s="796" customFormat="1" ht="23.25" customHeight="1" x14ac:dyDescent="0.2">
      <c r="A1482" s="797">
        <v>56902</v>
      </c>
      <c r="B1482" s="798" t="s">
        <v>1648</v>
      </c>
      <c r="C1482" s="795">
        <v>0</v>
      </c>
      <c r="D1482" s="795">
        <v>108419.96</v>
      </c>
      <c r="E1482" s="795">
        <v>0</v>
      </c>
      <c r="F1482" s="795">
        <v>108419.96</v>
      </c>
      <c r="G1482" s="795">
        <v>108419.96</v>
      </c>
      <c r="H1482" s="795">
        <v>108419.96</v>
      </c>
      <c r="I1482" s="795">
        <v>108419.96</v>
      </c>
      <c r="J1482" s="795">
        <v>108419.96</v>
      </c>
      <c r="K1482" s="795">
        <v>0</v>
      </c>
      <c r="L1482" s="813">
        <v>0</v>
      </c>
    </row>
    <row r="1483" spans="1:12" s="789" customFormat="1" ht="23.25" customHeight="1" x14ac:dyDescent="0.2">
      <c r="A1483" s="799"/>
      <c r="B1483" s="800" t="s">
        <v>1672</v>
      </c>
      <c r="C1483" s="801">
        <v>116960541.85999998</v>
      </c>
      <c r="D1483" s="801">
        <v>13216000.77</v>
      </c>
      <c r="E1483" s="801">
        <v>11311897.739999998</v>
      </c>
      <c r="F1483" s="801">
        <v>118864644.88999997</v>
      </c>
      <c r="G1483" s="801">
        <v>118735434.50999999</v>
      </c>
      <c r="H1483" s="801">
        <v>118735434.50999999</v>
      </c>
      <c r="I1483" s="801">
        <v>112782509.91</v>
      </c>
      <c r="J1483" s="801">
        <v>112782509.91</v>
      </c>
      <c r="K1483" s="801">
        <v>129210.37999998033</v>
      </c>
      <c r="L1483" s="814">
        <v>0.10870379507679052</v>
      </c>
    </row>
    <row r="1484" spans="1:12" s="789" customFormat="1" ht="27" customHeight="1" x14ac:dyDescent="0.2">
      <c r="A1484" s="786" t="s">
        <v>1699</v>
      </c>
      <c r="B1484" s="815"/>
      <c r="C1484" s="788"/>
      <c r="D1484" s="788"/>
      <c r="E1484" s="788"/>
      <c r="F1484" s="788"/>
      <c r="G1484" s="788"/>
      <c r="H1484" s="788"/>
      <c r="I1484" s="788"/>
      <c r="J1484" s="788"/>
      <c r="K1484" s="788"/>
      <c r="L1484" s="811">
        <v>1</v>
      </c>
    </row>
    <row r="1485" spans="1:12" s="789" customFormat="1" ht="23.25" customHeight="1" x14ac:dyDescent="0.2">
      <c r="A1485" s="790">
        <v>1000</v>
      </c>
      <c r="B1485" s="791" t="s">
        <v>92</v>
      </c>
      <c r="C1485" s="792">
        <v>9689182.1999999993</v>
      </c>
      <c r="D1485" s="792">
        <v>4382299.4700000007</v>
      </c>
      <c r="E1485" s="792">
        <v>30090.78</v>
      </c>
      <c r="F1485" s="792">
        <v>14041390.889999999</v>
      </c>
      <c r="G1485" s="792">
        <v>14041390.889999999</v>
      </c>
      <c r="H1485" s="792">
        <v>14041390.889999999</v>
      </c>
      <c r="I1485" s="792">
        <v>11529406.770000001</v>
      </c>
      <c r="J1485" s="792">
        <v>11529406.770000001</v>
      </c>
      <c r="K1485" s="792">
        <v>0</v>
      </c>
      <c r="L1485" s="812">
        <v>0</v>
      </c>
    </row>
    <row r="1486" spans="1:12" s="796" customFormat="1" ht="23.25" customHeight="1" x14ac:dyDescent="0.2">
      <c r="A1486" s="797">
        <v>1100</v>
      </c>
      <c r="B1486" s="798" t="s">
        <v>1491</v>
      </c>
      <c r="C1486" s="795">
        <v>3986018</v>
      </c>
      <c r="D1486" s="795">
        <v>15970.22</v>
      </c>
      <c r="E1486" s="795">
        <v>0</v>
      </c>
      <c r="F1486" s="795">
        <v>4001988.22</v>
      </c>
      <c r="G1486" s="795">
        <v>4001988.22</v>
      </c>
      <c r="H1486" s="795">
        <v>4001988.22</v>
      </c>
      <c r="I1486" s="795">
        <v>3941733.81</v>
      </c>
      <c r="J1486" s="795">
        <v>3941733.81</v>
      </c>
      <c r="K1486" s="795">
        <v>0</v>
      </c>
      <c r="L1486" s="813">
        <v>0</v>
      </c>
    </row>
    <row r="1487" spans="1:12" s="796" customFormat="1" ht="23.25" customHeight="1" x14ac:dyDescent="0.2">
      <c r="A1487" s="797">
        <v>113</v>
      </c>
      <c r="B1487" s="798" t="s">
        <v>283</v>
      </c>
      <c r="C1487" s="795">
        <v>3986018</v>
      </c>
      <c r="D1487" s="795">
        <v>15970.22</v>
      </c>
      <c r="E1487" s="795">
        <v>0</v>
      </c>
      <c r="F1487" s="795">
        <v>4001988.22</v>
      </c>
      <c r="G1487" s="795">
        <v>4001988.22</v>
      </c>
      <c r="H1487" s="795">
        <v>4001988.22</v>
      </c>
      <c r="I1487" s="795">
        <v>3941733.81</v>
      </c>
      <c r="J1487" s="795">
        <v>3941733.81</v>
      </c>
      <c r="K1487" s="795">
        <v>0</v>
      </c>
      <c r="L1487" s="813">
        <v>0</v>
      </c>
    </row>
    <row r="1488" spans="1:12" s="796" customFormat="1" ht="23.25" customHeight="1" x14ac:dyDescent="0.2">
      <c r="A1488" s="797">
        <v>11301</v>
      </c>
      <c r="B1488" s="798" t="s">
        <v>247</v>
      </c>
      <c r="C1488" s="795">
        <v>3986018</v>
      </c>
      <c r="D1488" s="795">
        <v>15970.22</v>
      </c>
      <c r="E1488" s="795">
        <v>0</v>
      </c>
      <c r="F1488" s="795">
        <v>4001988.22</v>
      </c>
      <c r="G1488" s="795">
        <v>4001988.22</v>
      </c>
      <c r="H1488" s="795">
        <v>4001988.22</v>
      </c>
      <c r="I1488" s="795">
        <v>3941733.81</v>
      </c>
      <c r="J1488" s="795">
        <v>3941733.81</v>
      </c>
      <c r="K1488" s="795">
        <v>0</v>
      </c>
      <c r="L1488" s="813">
        <v>0</v>
      </c>
    </row>
    <row r="1489" spans="1:12" s="796" customFormat="1" ht="23.25" customHeight="1" x14ac:dyDescent="0.2">
      <c r="A1489" s="797">
        <v>1200</v>
      </c>
      <c r="B1489" s="798" t="s">
        <v>1492</v>
      </c>
      <c r="C1489" s="795">
        <v>0</v>
      </c>
      <c r="D1489" s="795">
        <v>20720</v>
      </c>
      <c r="E1489" s="795">
        <v>0</v>
      </c>
      <c r="F1489" s="795">
        <v>20720</v>
      </c>
      <c r="G1489" s="795">
        <v>20720</v>
      </c>
      <c r="H1489" s="795">
        <v>20720</v>
      </c>
      <c r="I1489" s="795">
        <v>20720</v>
      </c>
      <c r="J1489" s="795">
        <v>20720</v>
      </c>
      <c r="K1489" s="795">
        <v>0</v>
      </c>
      <c r="L1489" s="813">
        <v>0</v>
      </c>
    </row>
    <row r="1490" spans="1:12" s="796" customFormat="1" ht="23.25" customHeight="1" x14ac:dyDescent="0.2">
      <c r="A1490" s="797">
        <v>122</v>
      </c>
      <c r="B1490" s="798" t="s">
        <v>285</v>
      </c>
      <c r="C1490" s="795">
        <v>0</v>
      </c>
      <c r="D1490" s="795">
        <v>20720</v>
      </c>
      <c r="E1490" s="795">
        <v>0</v>
      </c>
      <c r="F1490" s="795">
        <v>20720</v>
      </c>
      <c r="G1490" s="795">
        <v>20720</v>
      </c>
      <c r="H1490" s="795">
        <v>20720</v>
      </c>
      <c r="I1490" s="795">
        <v>20720</v>
      </c>
      <c r="J1490" s="795">
        <v>20720</v>
      </c>
      <c r="K1490" s="795">
        <v>0</v>
      </c>
      <c r="L1490" s="813">
        <v>0</v>
      </c>
    </row>
    <row r="1491" spans="1:12" s="796" customFormat="1" ht="23.25" customHeight="1" x14ac:dyDescent="0.2">
      <c r="A1491" s="797">
        <v>12201</v>
      </c>
      <c r="B1491" s="798" t="s">
        <v>1494</v>
      </c>
      <c r="C1491" s="795">
        <v>0</v>
      </c>
      <c r="D1491" s="795">
        <v>20720</v>
      </c>
      <c r="E1491" s="795">
        <v>0</v>
      </c>
      <c r="F1491" s="795">
        <v>20720</v>
      </c>
      <c r="G1491" s="795">
        <v>20720</v>
      </c>
      <c r="H1491" s="795">
        <v>20720</v>
      </c>
      <c r="I1491" s="795">
        <v>20720</v>
      </c>
      <c r="J1491" s="795">
        <v>20720</v>
      </c>
      <c r="K1491" s="795">
        <v>0</v>
      </c>
      <c r="L1491" s="813">
        <v>0</v>
      </c>
    </row>
    <row r="1492" spans="1:12" s="796" customFormat="1" ht="23.25" customHeight="1" x14ac:dyDescent="0.2">
      <c r="A1492" s="797">
        <v>1300</v>
      </c>
      <c r="B1492" s="798" t="s">
        <v>1495</v>
      </c>
      <c r="C1492" s="795">
        <v>950445</v>
      </c>
      <c r="D1492" s="795">
        <v>3953905.85</v>
      </c>
      <c r="E1492" s="795">
        <v>30090.78</v>
      </c>
      <c r="F1492" s="795">
        <v>4874260.0699999994</v>
      </c>
      <c r="G1492" s="795">
        <v>4874260.0699999994</v>
      </c>
      <c r="H1492" s="795">
        <v>4874260.0699999994</v>
      </c>
      <c r="I1492" s="795">
        <v>2947481.99</v>
      </c>
      <c r="J1492" s="795">
        <v>2947481.99</v>
      </c>
      <c r="K1492" s="795">
        <v>0</v>
      </c>
      <c r="L1492" s="813">
        <v>0</v>
      </c>
    </row>
    <row r="1493" spans="1:12" s="796" customFormat="1" ht="23.25" customHeight="1" x14ac:dyDescent="0.2">
      <c r="A1493" s="797">
        <v>131</v>
      </c>
      <c r="B1493" s="798" t="s">
        <v>1496</v>
      </c>
      <c r="C1493" s="795">
        <v>259349</v>
      </c>
      <c r="D1493" s="795">
        <v>0</v>
      </c>
      <c r="E1493" s="795">
        <v>30090.78</v>
      </c>
      <c r="F1493" s="795">
        <v>229258.22</v>
      </c>
      <c r="G1493" s="795">
        <v>229258.22</v>
      </c>
      <c r="H1493" s="795">
        <v>229258.22</v>
      </c>
      <c r="I1493" s="795">
        <v>229258.22</v>
      </c>
      <c r="J1493" s="795">
        <v>229258.22</v>
      </c>
      <c r="K1493" s="795">
        <v>0</v>
      </c>
      <c r="L1493" s="813">
        <v>0</v>
      </c>
    </row>
    <row r="1494" spans="1:12" s="796" customFormat="1" ht="23.25" customHeight="1" x14ac:dyDescent="0.2">
      <c r="A1494" s="797">
        <v>13101</v>
      </c>
      <c r="B1494" s="798" t="s">
        <v>1497</v>
      </c>
      <c r="C1494" s="795">
        <v>259349</v>
      </c>
      <c r="D1494" s="795">
        <v>0</v>
      </c>
      <c r="E1494" s="795">
        <v>30090.78</v>
      </c>
      <c r="F1494" s="795">
        <v>229258.22</v>
      </c>
      <c r="G1494" s="795">
        <v>229258.22</v>
      </c>
      <c r="H1494" s="795">
        <v>229258.22</v>
      </c>
      <c r="I1494" s="795">
        <v>229258.22</v>
      </c>
      <c r="J1494" s="795">
        <v>229258.22</v>
      </c>
      <c r="K1494" s="795">
        <v>0</v>
      </c>
      <c r="L1494" s="813">
        <v>0</v>
      </c>
    </row>
    <row r="1495" spans="1:12" s="796" customFormat="1" ht="23.25" customHeight="1" x14ac:dyDescent="0.2">
      <c r="A1495" s="797">
        <v>132</v>
      </c>
      <c r="B1495" s="798" t="s">
        <v>1498</v>
      </c>
      <c r="C1495" s="795">
        <v>691096</v>
      </c>
      <c r="D1495" s="795">
        <v>3920969</v>
      </c>
      <c r="E1495" s="795">
        <v>0</v>
      </c>
      <c r="F1495" s="795">
        <v>4612065</v>
      </c>
      <c r="G1495" s="795">
        <v>4612065</v>
      </c>
      <c r="H1495" s="795">
        <v>4612065</v>
      </c>
      <c r="I1495" s="795">
        <v>2685286.92</v>
      </c>
      <c r="J1495" s="795">
        <v>2685286.92</v>
      </c>
      <c r="K1495" s="795">
        <v>0</v>
      </c>
      <c r="L1495" s="813">
        <v>0</v>
      </c>
    </row>
    <row r="1496" spans="1:12" s="796" customFormat="1" ht="23.25" customHeight="1" x14ac:dyDescent="0.2">
      <c r="A1496" s="797">
        <v>13201</v>
      </c>
      <c r="B1496" s="798" t="s">
        <v>1499</v>
      </c>
      <c r="C1496" s="795">
        <v>117139</v>
      </c>
      <c r="D1496" s="795">
        <v>8153.04</v>
      </c>
      <c r="E1496" s="795">
        <v>0</v>
      </c>
      <c r="F1496" s="795">
        <v>125292.04</v>
      </c>
      <c r="G1496" s="795">
        <v>125292.04</v>
      </c>
      <c r="H1496" s="795">
        <v>125292.04</v>
      </c>
      <c r="I1496" s="795">
        <v>125292.04</v>
      </c>
      <c r="J1496" s="795">
        <v>125292.04</v>
      </c>
      <c r="K1496" s="795">
        <v>0</v>
      </c>
      <c r="L1496" s="813">
        <v>0</v>
      </c>
    </row>
    <row r="1497" spans="1:12" s="796" customFormat="1" ht="23.25" customHeight="1" x14ac:dyDescent="0.2">
      <c r="A1497" s="797">
        <v>13202</v>
      </c>
      <c r="B1497" s="798" t="s">
        <v>1500</v>
      </c>
      <c r="C1497" s="795">
        <v>573957</v>
      </c>
      <c r="D1497" s="795">
        <v>3912815.96</v>
      </c>
      <c r="E1497" s="795">
        <v>0</v>
      </c>
      <c r="F1497" s="795">
        <v>4486772.96</v>
      </c>
      <c r="G1497" s="795">
        <v>4486772.96</v>
      </c>
      <c r="H1497" s="795">
        <v>4486772.96</v>
      </c>
      <c r="I1497" s="795">
        <v>2559994.8799999999</v>
      </c>
      <c r="J1497" s="795">
        <v>2559994.8799999999</v>
      </c>
      <c r="K1497" s="795">
        <v>0</v>
      </c>
      <c r="L1497" s="813">
        <v>0</v>
      </c>
    </row>
    <row r="1498" spans="1:12" s="796" customFormat="1" ht="23.25" customHeight="1" x14ac:dyDescent="0.2">
      <c r="A1498" s="797">
        <v>133</v>
      </c>
      <c r="B1498" s="798" t="s">
        <v>286</v>
      </c>
      <c r="C1498" s="795">
        <v>0</v>
      </c>
      <c r="D1498" s="795">
        <v>28531.02</v>
      </c>
      <c r="E1498" s="795">
        <v>0</v>
      </c>
      <c r="F1498" s="795">
        <v>28531.02</v>
      </c>
      <c r="G1498" s="795">
        <v>28531.02</v>
      </c>
      <c r="H1498" s="795">
        <v>28531.02</v>
      </c>
      <c r="I1498" s="795">
        <v>28531.02</v>
      </c>
      <c r="J1498" s="795">
        <v>28531.02</v>
      </c>
      <c r="K1498" s="795">
        <v>0</v>
      </c>
      <c r="L1498" s="813">
        <v>0</v>
      </c>
    </row>
    <row r="1499" spans="1:12" s="796" customFormat="1" ht="23.25" customHeight="1" x14ac:dyDescent="0.2">
      <c r="A1499" s="797">
        <v>13301</v>
      </c>
      <c r="B1499" s="798" t="s">
        <v>1501</v>
      </c>
      <c r="C1499" s="795">
        <v>0</v>
      </c>
      <c r="D1499" s="795">
        <v>28531.02</v>
      </c>
      <c r="E1499" s="795">
        <v>0</v>
      </c>
      <c r="F1499" s="795">
        <v>28531.02</v>
      </c>
      <c r="G1499" s="795">
        <v>28531.02</v>
      </c>
      <c r="H1499" s="795">
        <v>28531.02</v>
      </c>
      <c r="I1499" s="795">
        <v>28531.02</v>
      </c>
      <c r="J1499" s="795">
        <v>28531.02</v>
      </c>
      <c r="K1499" s="795">
        <v>0</v>
      </c>
      <c r="L1499" s="813">
        <v>0</v>
      </c>
    </row>
    <row r="1500" spans="1:12" s="796" customFormat="1" ht="23.25" customHeight="1" x14ac:dyDescent="0.2">
      <c r="A1500" s="797">
        <v>134</v>
      </c>
      <c r="B1500" s="798" t="s">
        <v>296</v>
      </c>
      <c r="C1500" s="795">
        <v>0</v>
      </c>
      <c r="D1500" s="795">
        <v>4405.83</v>
      </c>
      <c r="E1500" s="795">
        <v>0</v>
      </c>
      <c r="F1500" s="795">
        <v>4405.83</v>
      </c>
      <c r="G1500" s="795">
        <v>4405.83</v>
      </c>
      <c r="H1500" s="795">
        <v>4405.83</v>
      </c>
      <c r="I1500" s="795">
        <v>4405.83</v>
      </c>
      <c r="J1500" s="795">
        <v>4405.83</v>
      </c>
      <c r="K1500" s="795">
        <v>0</v>
      </c>
      <c r="L1500" s="813">
        <v>0</v>
      </c>
    </row>
    <row r="1501" spans="1:12" s="796" customFormat="1" ht="23.25" customHeight="1" x14ac:dyDescent="0.2">
      <c r="A1501" s="797">
        <v>13403</v>
      </c>
      <c r="B1501" s="798" t="s">
        <v>1502</v>
      </c>
      <c r="C1501" s="795">
        <v>0</v>
      </c>
      <c r="D1501" s="795">
        <v>4405.83</v>
      </c>
      <c r="E1501" s="795">
        <v>0</v>
      </c>
      <c r="F1501" s="795">
        <v>4405.83</v>
      </c>
      <c r="G1501" s="795">
        <v>4405.83</v>
      </c>
      <c r="H1501" s="795">
        <v>4405.83</v>
      </c>
      <c r="I1501" s="795">
        <v>4405.83</v>
      </c>
      <c r="J1501" s="795">
        <v>4405.83</v>
      </c>
      <c r="K1501" s="795">
        <v>0</v>
      </c>
      <c r="L1501" s="813">
        <v>0</v>
      </c>
    </row>
    <row r="1502" spans="1:12" s="796" customFormat="1" ht="23.25" customHeight="1" x14ac:dyDescent="0.2">
      <c r="A1502" s="797">
        <v>1400</v>
      </c>
      <c r="B1502" s="798" t="s">
        <v>1504</v>
      </c>
      <c r="C1502" s="795">
        <v>1454895</v>
      </c>
      <c r="D1502" s="795">
        <v>0</v>
      </c>
      <c r="E1502" s="795">
        <v>0</v>
      </c>
      <c r="F1502" s="795">
        <v>1454895</v>
      </c>
      <c r="G1502" s="795">
        <v>1454895</v>
      </c>
      <c r="H1502" s="795">
        <v>1454895</v>
      </c>
      <c r="I1502" s="795">
        <v>1454895</v>
      </c>
      <c r="J1502" s="795">
        <v>1454895</v>
      </c>
      <c r="K1502" s="795">
        <v>0</v>
      </c>
      <c r="L1502" s="813">
        <v>0</v>
      </c>
    </row>
    <row r="1503" spans="1:12" s="796" customFormat="1" ht="23.25" customHeight="1" x14ac:dyDescent="0.2">
      <c r="A1503" s="797">
        <v>141</v>
      </c>
      <c r="B1503" s="798" t="s">
        <v>112</v>
      </c>
      <c r="C1503" s="795">
        <v>1454895</v>
      </c>
      <c r="D1503" s="795">
        <v>0</v>
      </c>
      <c r="E1503" s="795">
        <v>0</v>
      </c>
      <c r="F1503" s="795">
        <v>1454895</v>
      </c>
      <c r="G1503" s="795">
        <v>1454895</v>
      </c>
      <c r="H1503" s="795">
        <v>1454895</v>
      </c>
      <c r="I1503" s="795">
        <v>1454895</v>
      </c>
      <c r="J1503" s="795">
        <v>1454895</v>
      </c>
      <c r="K1503" s="795">
        <v>0</v>
      </c>
      <c r="L1503" s="813">
        <v>0</v>
      </c>
    </row>
    <row r="1504" spans="1:12" s="796" customFormat="1" ht="23.25" customHeight="1" x14ac:dyDescent="0.2">
      <c r="A1504" s="797">
        <v>14101</v>
      </c>
      <c r="B1504" s="798" t="s">
        <v>1505</v>
      </c>
      <c r="C1504" s="795">
        <v>1454895</v>
      </c>
      <c r="D1504" s="795">
        <v>0</v>
      </c>
      <c r="E1504" s="795">
        <v>0</v>
      </c>
      <c r="F1504" s="795">
        <v>1454895</v>
      </c>
      <c r="G1504" s="795">
        <v>1454895</v>
      </c>
      <c r="H1504" s="795">
        <v>1454895</v>
      </c>
      <c r="I1504" s="795">
        <v>1454895</v>
      </c>
      <c r="J1504" s="795">
        <v>1454895</v>
      </c>
      <c r="K1504" s="795">
        <v>0</v>
      </c>
      <c r="L1504" s="813">
        <v>0</v>
      </c>
    </row>
    <row r="1505" spans="1:12" s="796" customFormat="1" ht="23.25" customHeight="1" x14ac:dyDescent="0.2">
      <c r="A1505" s="797">
        <v>1500</v>
      </c>
      <c r="B1505" s="798" t="s">
        <v>1507</v>
      </c>
      <c r="C1505" s="795">
        <v>3297824.2</v>
      </c>
      <c r="D1505" s="795">
        <v>391703.4</v>
      </c>
      <c r="E1505" s="795">
        <v>0</v>
      </c>
      <c r="F1505" s="795">
        <v>3689527.5999999996</v>
      </c>
      <c r="G1505" s="795">
        <v>3689527.5999999996</v>
      </c>
      <c r="H1505" s="795">
        <v>3689527.5999999996</v>
      </c>
      <c r="I1505" s="795">
        <v>3164575.97</v>
      </c>
      <c r="J1505" s="795">
        <v>3164575.97</v>
      </c>
      <c r="K1505" s="795">
        <v>0</v>
      </c>
      <c r="L1505" s="813">
        <v>0</v>
      </c>
    </row>
    <row r="1506" spans="1:12" s="796" customFormat="1" ht="23.25" customHeight="1" x14ac:dyDescent="0.2">
      <c r="A1506" s="797">
        <v>152</v>
      </c>
      <c r="B1506" s="798" t="s">
        <v>184</v>
      </c>
      <c r="C1506" s="795">
        <v>2500000</v>
      </c>
      <c r="D1506" s="795">
        <v>286884.07</v>
      </c>
      <c r="E1506" s="795">
        <v>0</v>
      </c>
      <c r="F1506" s="795">
        <v>2786884.07</v>
      </c>
      <c r="G1506" s="795">
        <v>2786884.07</v>
      </c>
      <c r="H1506" s="795">
        <v>2786884.07</v>
      </c>
      <c r="I1506" s="795">
        <v>2655329.02</v>
      </c>
      <c r="J1506" s="795">
        <v>2655329.02</v>
      </c>
      <c r="K1506" s="795">
        <v>0</v>
      </c>
      <c r="L1506" s="813">
        <v>0</v>
      </c>
    </row>
    <row r="1507" spans="1:12" s="796" customFormat="1" ht="23.25" customHeight="1" x14ac:dyDescent="0.2">
      <c r="A1507" s="797">
        <v>15202</v>
      </c>
      <c r="B1507" s="798" t="s">
        <v>567</v>
      </c>
      <c r="C1507" s="795">
        <v>2500000</v>
      </c>
      <c r="D1507" s="795">
        <v>286884.07</v>
      </c>
      <c r="E1507" s="795">
        <v>0</v>
      </c>
      <c r="F1507" s="795">
        <v>2786884.07</v>
      </c>
      <c r="G1507" s="795">
        <v>2786884.07</v>
      </c>
      <c r="H1507" s="795">
        <v>2786884.07</v>
      </c>
      <c r="I1507" s="795">
        <v>2655329.02</v>
      </c>
      <c r="J1507" s="795">
        <v>2655329.02</v>
      </c>
      <c r="K1507" s="795">
        <v>0</v>
      </c>
      <c r="L1507" s="813">
        <v>0</v>
      </c>
    </row>
    <row r="1508" spans="1:12" s="796" customFormat="1" ht="23.25" customHeight="1" x14ac:dyDescent="0.2">
      <c r="A1508" s="797">
        <v>154</v>
      </c>
      <c r="B1508" s="798" t="s">
        <v>288</v>
      </c>
      <c r="C1508" s="795">
        <v>797824.20000000007</v>
      </c>
      <c r="D1508" s="795">
        <v>104819.33</v>
      </c>
      <c r="E1508" s="795">
        <v>0</v>
      </c>
      <c r="F1508" s="795">
        <v>902643.53</v>
      </c>
      <c r="G1508" s="795">
        <v>902643.53</v>
      </c>
      <c r="H1508" s="795">
        <v>902643.53</v>
      </c>
      <c r="I1508" s="795">
        <v>509246.95</v>
      </c>
      <c r="J1508" s="795">
        <v>509246.95</v>
      </c>
      <c r="K1508" s="795">
        <v>0</v>
      </c>
      <c r="L1508" s="813">
        <v>0</v>
      </c>
    </row>
    <row r="1509" spans="1:12" s="796" customFormat="1" ht="23.25" customHeight="1" x14ac:dyDescent="0.2">
      <c r="A1509" s="797">
        <v>15409</v>
      </c>
      <c r="B1509" s="798" t="s">
        <v>270</v>
      </c>
      <c r="C1509" s="795">
        <v>783751.68000000005</v>
      </c>
      <c r="D1509" s="795">
        <v>46295.57</v>
      </c>
      <c r="E1509" s="795">
        <v>0</v>
      </c>
      <c r="F1509" s="795">
        <v>830047.25</v>
      </c>
      <c r="G1509" s="795">
        <v>830047.25</v>
      </c>
      <c r="H1509" s="795">
        <v>830047.25</v>
      </c>
      <c r="I1509" s="795">
        <v>509246.95</v>
      </c>
      <c r="J1509" s="795">
        <v>509246.95</v>
      </c>
      <c r="K1509" s="795">
        <v>0</v>
      </c>
      <c r="L1509" s="813">
        <v>0</v>
      </c>
    </row>
    <row r="1510" spans="1:12" s="796" customFormat="1" ht="23.25" customHeight="1" x14ac:dyDescent="0.2">
      <c r="A1510" s="797">
        <v>15416</v>
      </c>
      <c r="B1510" s="798" t="s">
        <v>1508</v>
      </c>
      <c r="C1510" s="795">
        <v>14072.52</v>
      </c>
      <c r="D1510" s="795">
        <v>58523.76</v>
      </c>
      <c r="E1510" s="795">
        <v>0</v>
      </c>
      <c r="F1510" s="795">
        <v>72596.28</v>
      </c>
      <c r="G1510" s="795">
        <v>72596.28</v>
      </c>
      <c r="H1510" s="795">
        <v>72596.28</v>
      </c>
      <c r="I1510" s="795">
        <v>0</v>
      </c>
      <c r="J1510" s="795">
        <v>0</v>
      </c>
      <c r="K1510" s="795">
        <v>0</v>
      </c>
      <c r="L1510" s="813">
        <v>0</v>
      </c>
    </row>
    <row r="1511" spans="1:12" s="789" customFormat="1" ht="23.25" customHeight="1" x14ac:dyDescent="0.2">
      <c r="A1511" s="790">
        <v>2000</v>
      </c>
      <c r="B1511" s="791" t="s">
        <v>162</v>
      </c>
      <c r="C1511" s="792">
        <v>850047.92</v>
      </c>
      <c r="D1511" s="792">
        <v>396595.5</v>
      </c>
      <c r="E1511" s="792">
        <v>67512.23</v>
      </c>
      <c r="F1511" s="792">
        <v>1179131.1900000002</v>
      </c>
      <c r="G1511" s="792">
        <v>1178806.7500000002</v>
      </c>
      <c r="H1511" s="792">
        <v>1178806.7500000002</v>
      </c>
      <c r="I1511" s="792">
        <v>1060909.2799999998</v>
      </c>
      <c r="J1511" s="792">
        <v>1060909.2799999998</v>
      </c>
      <c r="K1511" s="792">
        <v>324.43999999994412</v>
      </c>
      <c r="L1511" s="812">
        <v>2.7515174117304461E-2</v>
      </c>
    </row>
    <row r="1512" spans="1:12" s="796" customFormat="1" ht="23.25" customHeight="1" x14ac:dyDescent="0.2">
      <c r="A1512" s="797">
        <v>2100</v>
      </c>
      <c r="B1512" s="798" t="s">
        <v>1509</v>
      </c>
      <c r="C1512" s="795">
        <v>298000</v>
      </c>
      <c r="D1512" s="795">
        <v>129283.12</v>
      </c>
      <c r="E1512" s="795">
        <v>6655.73</v>
      </c>
      <c r="F1512" s="795">
        <v>420627.39</v>
      </c>
      <c r="G1512" s="795">
        <v>420627.39</v>
      </c>
      <c r="H1512" s="795">
        <v>420627.39</v>
      </c>
      <c r="I1512" s="795">
        <v>400374.51999999996</v>
      </c>
      <c r="J1512" s="795">
        <v>400374.51999999996</v>
      </c>
      <c r="K1512" s="795">
        <v>0</v>
      </c>
      <c r="L1512" s="813">
        <v>0</v>
      </c>
    </row>
    <row r="1513" spans="1:12" s="796" customFormat="1" ht="23.25" customHeight="1" x14ac:dyDescent="0.2">
      <c r="A1513" s="797">
        <v>211</v>
      </c>
      <c r="B1513" s="798" t="s">
        <v>1510</v>
      </c>
      <c r="C1513" s="795">
        <v>146000</v>
      </c>
      <c r="D1513" s="795">
        <v>104874.97</v>
      </c>
      <c r="E1513" s="795">
        <v>0</v>
      </c>
      <c r="F1513" s="795">
        <v>250874.97</v>
      </c>
      <c r="G1513" s="795">
        <v>250874.97</v>
      </c>
      <c r="H1513" s="795">
        <v>250874.97</v>
      </c>
      <c r="I1513" s="795">
        <v>241442.78</v>
      </c>
      <c r="J1513" s="795">
        <v>241442.78</v>
      </c>
      <c r="K1513" s="795">
        <v>0</v>
      </c>
      <c r="L1513" s="813">
        <v>0</v>
      </c>
    </row>
    <row r="1514" spans="1:12" s="796" customFormat="1" ht="23.25" customHeight="1" x14ac:dyDescent="0.2">
      <c r="A1514" s="797">
        <v>21101</v>
      </c>
      <c r="B1514" s="798" t="s">
        <v>1511</v>
      </c>
      <c r="C1514" s="795">
        <v>146000</v>
      </c>
      <c r="D1514" s="795">
        <v>104874.97</v>
      </c>
      <c r="E1514" s="795">
        <v>0</v>
      </c>
      <c r="F1514" s="795">
        <v>250874.97</v>
      </c>
      <c r="G1514" s="795">
        <v>250874.97</v>
      </c>
      <c r="H1514" s="795">
        <v>250874.97</v>
      </c>
      <c r="I1514" s="795">
        <v>241442.78</v>
      </c>
      <c r="J1514" s="795">
        <v>241442.78</v>
      </c>
      <c r="K1514" s="795">
        <v>0</v>
      </c>
      <c r="L1514" s="813">
        <v>0</v>
      </c>
    </row>
    <row r="1515" spans="1:12" s="796" customFormat="1" ht="23.25" customHeight="1" x14ac:dyDescent="0.2">
      <c r="A1515" s="797">
        <v>212</v>
      </c>
      <c r="B1515" s="798" t="s">
        <v>1512</v>
      </c>
      <c r="C1515" s="795">
        <v>125000</v>
      </c>
      <c r="D1515" s="795">
        <v>0</v>
      </c>
      <c r="E1515" s="795">
        <v>6655.73</v>
      </c>
      <c r="F1515" s="795">
        <v>118344.27</v>
      </c>
      <c r="G1515" s="795">
        <v>118344.27</v>
      </c>
      <c r="H1515" s="795">
        <v>118344.27</v>
      </c>
      <c r="I1515" s="795">
        <v>111126.31</v>
      </c>
      <c r="J1515" s="795">
        <v>111126.31</v>
      </c>
      <c r="K1515" s="795">
        <v>0</v>
      </c>
      <c r="L1515" s="813">
        <v>0</v>
      </c>
    </row>
    <row r="1516" spans="1:12" s="796" customFormat="1" ht="23.25" customHeight="1" x14ac:dyDescent="0.2">
      <c r="A1516" s="797">
        <v>21201</v>
      </c>
      <c r="B1516" s="798" t="s">
        <v>1513</v>
      </c>
      <c r="C1516" s="795">
        <v>125000</v>
      </c>
      <c r="D1516" s="795">
        <v>0</v>
      </c>
      <c r="E1516" s="795">
        <v>6655.73</v>
      </c>
      <c r="F1516" s="795">
        <v>118344.27</v>
      </c>
      <c r="G1516" s="795">
        <v>118344.27</v>
      </c>
      <c r="H1516" s="795">
        <v>118344.27</v>
      </c>
      <c r="I1516" s="795">
        <v>111126.31</v>
      </c>
      <c r="J1516" s="795">
        <v>111126.31</v>
      </c>
      <c r="K1516" s="795">
        <v>0</v>
      </c>
      <c r="L1516" s="813">
        <v>0</v>
      </c>
    </row>
    <row r="1517" spans="1:12" s="796" customFormat="1" ht="23.25" customHeight="1" x14ac:dyDescent="0.2">
      <c r="A1517" s="797">
        <v>216</v>
      </c>
      <c r="B1517" s="798" t="s">
        <v>289</v>
      </c>
      <c r="C1517" s="795">
        <v>27000</v>
      </c>
      <c r="D1517" s="795">
        <v>24408.15</v>
      </c>
      <c r="E1517" s="795">
        <v>0</v>
      </c>
      <c r="F1517" s="795">
        <v>51408.15</v>
      </c>
      <c r="G1517" s="795">
        <v>51408.15</v>
      </c>
      <c r="H1517" s="795">
        <v>51408.15</v>
      </c>
      <c r="I1517" s="795">
        <v>47805.43</v>
      </c>
      <c r="J1517" s="795">
        <v>47805.43</v>
      </c>
      <c r="K1517" s="795">
        <v>0</v>
      </c>
      <c r="L1517" s="813">
        <v>0</v>
      </c>
    </row>
    <row r="1518" spans="1:12" s="796" customFormat="1" ht="23.25" customHeight="1" x14ac:dyDescent="0.2">
      <c r="A1518" s="797">
        <v>21601</v>
      </c>
      <c r="B1518" s="798" t="s">
        <v>115</v>
      </c>
      <c r="C1518" s="795">
        <v>27000</v>
      </c>
      <c r="D1518" s="795">
        <v>24408.15</v>
      </c>
      <c r="E1518" s="795">
        <v>0</v>
      </c>
      <c r="F1518" s="795">
        <v>51408.15</v>
      </c>
      <c r="G1518" s="795">
        <v>51408.15</v>
      </c>
      <c r="H1518" s="795">
        <v>51408.15</v>
      </c>
      <c r="I1518" s="795">
        <v>47805.43</v>
      </c>
      <c r="J1518" s="795">
        <v>47805.43</v>
      </c>
      <c r="K1518" s="795">
        <v>0</v>
      </c>
      <c r="L1518" s="813">
        <v>0</v>
      </c>
    </row>
    <row r="1519" spans="1:12" s="796" customFormat="1" ht="23.25" customHeight="1" x14ac:dyDescent="0.2">
      <c r="A1519" s="797">
        <v>2200</v>
      </c>
      <c r="B1519" s="798" t="s">
        <v>1516</v>
      </c>
      <c r="C1519" s="795">
        <v>108800</v>
      </c>
      <c r="D1519" s="795">
        <v>14414.69</v>
      </c>
      <c r="E1519" s="795">
        <v>10055</v>
      </c>
      <c r="F1519" s="795">
        <v>113159.69</v>
      </c>
      <c r="G1519" s="795">
        <v>113159.69</v>
      </c>
      <c r="H1519" s="795">
        <v>113159.69</v>
      </c>
      <c r="I1519" s="795">
        <v>76848.2</v>
      </c>
      <c r="J1519" s="795">
        <v>76848.2</v>
      </c>
      <c r="K1519" s="795">
        <v>0</v>
      </c>
      <c r="L1519" s="813">
        <v>0</v>
      </c>
    </row>
    <row r="1520" spans="1:12" s="796" customFormat="1" ht="23.25" customHeight="1" x14ac:dyDescent="0.2">
      <c r="A1520" s="797">
        <v>221</v>
      </c>
      <c r="B1520" s="798" t="s">
        <v>1517</v>
      </c>
      <c r="C1520" s="795">
        <v>107600</v>
      </c>
      <c r="D1520" s="795">
        <v>14414.69</v>
      </c>
      <c r="E1520" s="795">
        <v>9507</v>
      </c>
      <c r="F1520" s="795">
        <v>112507.69</v>
      </c>
      <c r="G1520" s="795">
        <v>112507.69</v>
      </c>
      <c r="H1520" s="795">
        <v>112507.69</v>
      </c>
      <c r="I1520" s="795">
        <v>76196.2</v>
      </c>
      <c r="J1520" s="795">
        <v>76196.2</v>
      </c>
      <c r="K1520" s="795">
        <v>0</v>
      </c>
      <c r="L1520" s="813">
        <v>0</v>
      </c>
    </row>
    <row r="1521" spans="1:12" s="796" customFormat="1" ht="23.25" customHeight="1" x14ac:dyDescent="0.2">
      <c r="A1521" s="797">
        <v>22101</v>
      </c>
      <c r="B1521" s="798" t="s">
        <v>1518</v>
      </c>
      <c r="C1521" s="795">
        <v>92000</v>
      </c>
      <c r="D1521" s="795">
        <v>14414.69</v>
      </c>
      <c r="E1521" s="795">
        <v>0</v>
      </c>
      <c r="F1521" s="795">
        <v>106414.69</v>
      </c>
      <c r="G1521" s="795">
        <v>106414.69</v>
      </c>
      <c r="H1521" s="795">
        <v>106414.69</v>
      </c>
      <c r="I1521" s="795">
        <v>71872.2</v>
      </c>
      <c r="J1521" s="795">
        <v>71872.2</v>
      </c>
      <c r="K1521" s="795">
        <v>0</v>
      </c>
      <c r="L1521" s="813">
        <v>0</v>
      </c>
    </row>
    <row r="1522" spans="1:12" s="796" customFormat="1" ht="23.25" customHeight="1" x14ac:dyDescent="0.2">
      <c r="A1522" s="797">
        <v>22106</v>
      </c>
      <c r="B1522" s="798" t="s">
        <v>1520</v>
      </c>
      <c r="C1522" s="795">
        <v>15600</v>
      </c>
      <c r="D1522" s="795">
        <v>0</v>
      </c>
      <c r="E1522" s="795">
        <v>9507</v>
      </c>
      <c r="F1522" s="795">
        <v>6093</v>
      </c>
      <c r="G1522" s="795">
        <v>6093</v>
      </c>
      <c r="H1522" s="795">
        <v>6093</v>
      </c>
      <c r="I1522" s="795">
        <v>4324</v>
      </c>
      <c r="J1522" s="795">
        <v>4324</v>
      </c>
      <c r="K1522" s="795">
        <v>0</v>
      </c>
      <c r="L1522" s="813">
        <v>0</v>
      </c>
    </row>
    <row r="1523" spans="1:12" s="796" customFormat="1" ht="23.25" customHeight="1" x14ac:dyDescent="0.2">
      <c r="A1523" s="797">
        <v>223</v>
      </c>
      <c r="B1523" s="798" t="s">
        <v>1523</v>
      </c>
      <c r="C1523" s="795">
        <v>1200</v>
      </c>
      <c r="D1523" s="795">
        <v>0</v>
      </c>
      <c r="E1523" s="795">
        <v>548</v>
      </c>
      <c r="F1523" s="795">
        <v>652</v>
      </c>
      <c r="G1523" s="795">
        <v>652</v>
      </c>
      <c r="H1523" s="795">
        <v>652</v>
      </c>
      <c r="I1523" s="795">
        <v>652</v>
      </c>
      <c r="J1523" s="795">
        <v>652</v>
      </c>
      <c r="K1523" s="795">
        <v>0</v>
      </c>
      <c r="L1523" s="813">
        <v>0</v>
      </c>
    </row>
    <row r="1524" spans="1:12" s="796" customFormat="1" ht="23.25" customHeight="1" x14ac:dyDescent="0.2">
      <c r="A1524" s="797">
        <v>22301</v>
      </c>
      <c r="B1524" s="798" t="s">
        <v>1524</v>
      </c>
      <c r="C1524" s="795">
        <v>1200</v>
      </c>
      <c r="D1524" s="795">
        <v>0</v>
      </c>
      <c r="E1524" s="795">
        <v>548</v>
      </c>
      <c r="F1524" s="795">
        <v>652</v>
      </c>
      <c r="G1524" s="795">
        <v>652</v>
      </c>
      <c r="H1524" s="795">
        <v>652</v>
      </c>
      <c r="I1524" s="795">
        <v>652</v>
      </c>
      <c r="J1524" s="795">
        <v>652</v>
      </c>
      <c r="K1524" s="795">
        <v>0</v>
      </c>
      <c r="L1524" s="813">
        <v>0</v>
      </c>
    </row>
    <row r="1525" spans="1:12" s="796" customFormat="1" ht="23.25" customHeight="1" x14ac:dyDescent="0.2">
      <c r="A1525" s="797">
        <v>2400</v>
      </c>
      <c r="B1525" s="798" t="s">
        <v>1528</v>
      </c>
      <c r="C1525" s="795">
        <v>43800</v>
      </c>
      <c r="D1525" s="795">
        <v>2910.73</v>
      </c>
      <c r="E1525" s="795">
        <v>601.26</v>
      </c>
      <c r="F1525" s="795">
        <v>46109.47</v>
      </c>
      <c r="G1525" s="795">
        <v>46109.47</v>
      </c>
      <c r="H1525" s="795">
        <v>46109.47</v>
      </c>
      <c r="I1525" s="795">
        <v>46109.47</v>
      </c>
      <c r="J1525" s="795">
        <v>46109.47</v>
      </c>
      <c r="K1525" s="795">
        <v>0</v>
      </c>
      <c r="L1525" s="813">
        <v>0</v>
      </c>
    </row>
    <row r="1526" spans="1:12" s="796" customFormat="1" ht="23.25" customHeight="1" x14ac:dyDescent="0.2">
      <c r="A1526" s="797">
        <v>242</v>
      </c>
      <c r="B1526" s="798" t="s">
        <v>290</v>
      </c>
      <c r="C1526" s="795">
        <v>0</v>
      </c>
      <c r="D1526" s="795">
        <v>1701.99</v>
      </c>
      <c r="E1526" s="795">
        <v>0</v>
      </c>
      <c r="F1526" s="795">
        <v>1701.99</v>
      </c>
      <c r="G1526" s="795">
        <v>1701.99</v>
      </c>
      <c r="H1526" s="795">
        <v>1701.99</v>
      </c>
      <c r="I1526" s="795">
        <v>1701.99</v>
      </c>
      <c r="J1526" s="795">
        <v>1701.99</v>
      </c>
      <c r="K1526" s="795">
        <v>0</v>
      </c>
      <c r="L1526" s="813">
        <v>0</v>
      </c>
    </row>
    <row r="1527" spans="1:12" s="796" customFormat="1" ht="23.25" customHeight="1" x14ac:dyDescent="0.2">
      <c r="A1527" s="797">
        <v>24201</v>
      </c>
      <c r="B1527" s="798" t="s">
        <v>1529</v>
      </c>
      <c r="C1527" s="795">
        <v>0</v>
      </c>
      <c r="D1527" s="795">
        <v>1701.99</v>
      </c>
      <c r="E1527" s="795">
        <v>0</v>
      </c>
      <c r="F1527" s="795">
        <v>1701.99</v>
      </c>
      <c r="G1527" s="795">
        <v>1701.99</v>
      </c>
      <c r="H1527" s="795">
        <v>1701.99</v>
      </c>
      <c r="I1527" s="795">
        <v>1701.99</v>
      </c>
      <c r="J1527" s="795">
        <v>1701.99</v>
      </c>
      <c r="K1527" s="795">
        <v>0</v>
      </c>
      <c r="L1527" s="813">
        <v>0</v>
      </c>
    </row>
    <row r="1528" spans="1:12" s="796" customFormat="1" ht="23.25" customHeight="1" x14ac:dyDescent="0.2">
      <c r="A1528" s="797">
        <v>246</v>
      </c>
      <c r="B1528" s="798" t="s">
        <v>292</v>
      </c>
      <c r="C1528" s="795">
        <v>7800</v>
      </c>
      <c r="D1528" s="795">
        <v>0</v>
      </c>
      <c r="E1528" s="795">
        <v>601.26</v>
      </c>
      <c r="F1528" s="795">
        <v>7198.74</v>
      </c>
      <c r="G1528" s="795">
        <v>7198.74</v>
      </c>
      <c r="H1528" s="795">
        <v>7198.74</v>
      </c>
      <c r="I1528" s="795">
        <v>7198.74</v>
      </c>
      <c r="J1528" s="795">
        <v>7198.74</v>
      </c>
      <c r="K1528" s="795">
        <v>0</v>
      </c>
      <c r="L1528" s="813">
        <v>0</v>
      </c>
    </row>
    <row r="1529" spans="1:12" s="796" customFormat="1" ht="23.25" customHeight="1" x14ac:dyDescent="0.2">
      <c r="A1529" s="797">
        <v>24601</v>
      </c>
      <c r="B1529" s="798" t="s">
        <v>1532</v>
      </c>
      <c r="C1529" s="795">
        <v>7800</v>
      </c>
      <c r="D1529" s="795">
        <v>0</v>
      </c>
      <c r="E1529" s="795">
        <v>601.26</v>
      </c>
      <c r="F1529" s="795">
        <v>7198.74</v>
      </c>
      <c r="G1529" s="795">
        <v>7198.74</v>
      </c>
      <c r="H1529" s="795">
        <v>7198.74</v>
      </c>
      <c r="I1529" s="795">
        <v>7198.74</v>
      </c>
      <c r="J1529" s="795">
        <v>7198.74</v>
      </c>
      <c r="K1529" s="795">
        <v>0</v>
      </c>
      <c r="L1529" s="813">
        <v>0</v>
      </c>
    </row>
    <row r="1530" spans="1:12" s="796" customFormat="1" ht="23.25" customHeight="1" x14ac:dyDescent="0.2">
      <c r="A1530" s="797">
        <v>249</v>
      </c>
      <c r="B1530" s="798" t="s">
        <v>1535</v>
      </c>
      <c r="C1530" s="795">
        <v>36000</v>
      </c>
      <c r="D1530" s="795">
        <v>1208.74</v>
      </c>
      <c r="E1530" s="795">
        <v>0</v>
      </c>
      <c r="F1530" s="795">
        <v>37208.74</v>
      </c>
      <c r="G1530" s="795">
        <v>37208.74</v>
      </c>
      <c r="H1530" s="795">
        <v>37208.74</v>
      </c>
      <c r="I1530" s="795">
        <v>37208.74</v>
      </c>
      <c r="J1530" s="795">
        <v>37208.74</v>
      </c>
      <c r="K1530" s="795">
        <v>0</v>
      </c>
      <c r="L1530" s="813">
        <v>0</v>
      </c>
    </row>
    <row r="1531" spans="1:12" s="796" customFormat="1" ht="23.25" customHeight="1" x14ac:dyDescent="0.2">
      <c r="A1531" s="797">
        <v>24901</v>
      </c>
      <c r="B1531" s="798" t="s">
        <v>1536</v>
      </c>
      <c r="C1531" s="795">
        <v>36000</v>
      </c>
      <c r="D1531" s="795">
        <v>1208.74</v>
      </c>
      <c r="E1531" s="795">
        <v>0</v>
      </c>
      <c r="F1531" s="795">
        <v>37208.74</v>
      </c>
      <c r="G1531" s="795">
        <v>37208.74</v>
      </c>
      <c r="H1531" s="795">
        <v>37208.74</v>
      </c>
      <c r="I1531" s="795">
        <v>37208.74</v>
      </c>
      <c r="J1531" s="795">
        <v>37208.74</v>
      </c>
      <c r="K1531" s="795">
        <v>0</v>
      </c>
      <c r="L1531" s="813">
        <v>0</v>
      </c>
    </row>
    <row r="1532" spans="1:12" s="796" customFormat="1" ht="23.25" customHeight="1" x14ac:dyDescent="0.2">
      <c r="A1532" s="797">
        <v>2500</v>
      </c>
      <c r="B1532" s="798" t="s">
        <v>1537</v>
      </c>
      <c r="C1532" s="795">
        <v>5000</v>
      </c>
      <c r="D1532" s="795">
        <v>0</v>
      </c>
      <c r="E1532" s="795">
        <v>4310.96</v>
      </c>
      <c r="F1532" s="795">
        <v>689.04</v>
      </c>
      <c r="G1532" s="795">
        <v>689.04</v>
      </c>
      <c r="H1532" s="795">
        <v>689.04</v>
      </c>
      <c r="I1532" s="795">
        <v>689.04</v>
      </c>
      <c r="J1532" s="795">
        <v>689.04</v>
      </c>
      <c r="K1532" s="795">
        <v>0</v>
      </c>
      <c r="L1532" s="813">
        <v>0</v>
      </c>
    </row>
    <row r="1533" spans="1:12" s="796" customFormat="1" ht="23.25" customHeight="1" x14ac:dyDescent="0.2">
      <c r="A1533" s="797">
        <v>253</v>
      </c>
      <c r="B1533" s="798" t="s">
        <v>294</v>
      </c>
      <c r="C1533" s="795">
        <v>5000</v>
      </c>
      <c r="D1533" s="795">
        <v>0</v>
      </c>
      <c r="E1533" s="795">
        <v>4310.96</v>
      </c>
      <c r="F1533" s="795">
        <v>689.04</v>
      </c>
      <c r="G1533" s="795">
        <v>689.04</v>
      </c>
      <c r="H1533" s="795">
        <v>689.04</v>
      </c>
      <c r="I1533" s="795">
        <v>689.04</v>
      </c>
      <c r="J1533" s="795">
        <v>689.04</v>
      </c>
      <c r="K1533" s="795">
        <v>0</v>
      </c>
      <c r="L1533" s="813">
        <v>0</v>
      </c>
    </row>
    <row r="1534" spans="1:12" s="796" customFormat="1" ht="23.25" customHeight="1" x14ac:dyDescent="0.2">
      <c r="A1534" s="797">
        <v>25301</v>
      </c>
      <c r="B1534" s="798" t="s">
        <v>1538</v>
      </c>
      <c r="C1534" s="795">
        <v>5000</v>
      </c>
      <c r="D1534" s="795">
        <v>0</v>
      </c>
      <c r="E1534" s="795">
        <v>4310.96</v>
      </c>
      <c r="F1534" s="795">
        <v>689.04</v>
      </c>
      <c r="G1534" s="795">
        <v>689.04</v>
      </c>
      <c r="H1534" s="795">
        <v>689.04</v>
      </c>
      <c r="I1534" s="795">
        <v>689.04</v>
      </c>
      <c r="J1534" s="795">
        <v>689.04</v>
      </c>
      <c r="K1534" s="795">
        <v>0</v>
      </c>
      <c r="L1534" s="813">
        <v>0</v>
      </c>
    </row>
    <row r="1535" spans="1:12" s="796" customFormat="1" ht="23.25" customHeight="1" x14ac:dyDescent="0.2">
      <c r="A1535" s="797">
        <v>2600</v>
      </c>
      <c r="B1535" s="798" t="s">
        <v>1539</v>
      </c>
      <c r="C1535" s="795">
        <v>284400</v>
      </c>
      <c r="D1535" s="795">
        <v>249986.96</v>
      </c>
      <c r="E1535" s="795">
        <v>0</v>
      </c>
      <c r="F1535" s="795">
        <v>534386.96</v>
      </c>
      <c r="G1535" s="795">
        <v>534062.52</v>
      </c>
      <c r="H1535" s="795">
        <v>534062.52</v>
      </c>
      <c r="I1535" s="795">
        <v>487345.37</v>
      </c>
      <c r="J1535" s="795">
        <v>487345.37</v>
      </c>
      <c r="K1535" s="795">
        <v>324.43999999994412</v>
      </c>
      <c r="L1535" s="813">
        <v>6.0712559303457578E-2</v>
      </c>
    </row>
    <row r="1536" spans="1:12" s="796" customFormat="1" ht="23.25" customHeight="1" x14ac:dyDescent="0.2">
      <c r="A1536" s="797">
        <v>261</v>
      </c>
      <c r="B1536" s="798" t="s">
        <v>1539</v>
      </c>
      <c r="C1536" s="795">
        <v>284400</v>
      </c>
      <c r="D1536" s="795">
        <v>249986.96</v>
      </c>
      <c r="E1536" s="795">
        <v>0</v>
      </c>
      <c r="F1536" s="795">
        <v>534386.96</v>
      </c>
      <c r="G1536" s="795">
        <v>534062.52</v>
      </c>
      <c r="H1536" s="795">
        <v>534062.52</v>
      </c>
      <c r="I1536" s="795">
        <v>487345.37</v>
      </c>
      <c r="J1536" s="795">
        <v>487345.37</v>
      </c>
      <c r="K1536" s="795">
        <v>324.43999999994412</v>
      </c>
      <c r="L1536" s="813">
        <v>6.0712559303457578E-2</v>
      </c>
    </row>
    <row r="1537" spans="1:12" s="796" customFormat="1" ht="23.25" customHeight="1" x14ac:dyDescent="0.2">
      <c r="A1537" s="797">
        <v>26101</v>
      </c>
      <c r="B1537" s="798" t="s">
        <v>118</v>
      </c>
      <c r="C1537" s="795">
        <v>280800</v>
      </c>
      <c r="D1537" s="795">
        <v>176977.55</v>
      </c>
      <c r="E1537" s="795">
        <v>0</v>
      </c>
      <c r="F1537" s="795">
        <v>457777.55</v>
      </c>
      <c r="G1537" s="795">
        <v>457453.11</v>
      </c>
      <c r="H1537" s="795">
        <v>457453.11</v>
      </c>
      <c r="I1537" s="795">
        <v>410956.71</v>
      </c>
      <c r="J1537" s="795">
        <v>410956.71</v>
      </c>
      <c r="K1537" s="795">
        <v>324.44000000000233</v>
      </c>
      <c r="L1537" s="813">
        <v>7.0872850798385012E-2</v>
      </c>
    </row>
    <row r="1538" spans="1:12" s="796" customFormat="1" ht="23.25" customHeight="1" x14ac:dyDescent="0.2">
      <c r="A1538" s="797">
        <v>26102</v>
      </c>
      <c r="B1538" s="798" t="s">
        <v>119</v>
      </c>
      <c r="C1538" s="795">
        <v>3600</v>
      </c>
      <c r="D1538" s="795">
        <v>73009.41</v>
      </c>
      <c r="E1538" s="795">
        <v>0</v>
      </c>
      <c r="F1538" s="795">
        <v>76609.41</v>
      </c>
      <c r="G1538" s="795">
        <v>76609.41</v>
      </c>
      <c r="H1538" s="795">
        <v>76609.41</v>
      </c>
      <c r="I1538" s="795">
        <v>76388.66</v>
      </c>
      <c r="J1538" s="795">
        <v>76388.66</v>
      </c>
      <c r="K1538" s="795">
        <v>0</v>
      </c>
      <c r="L1538" s="813">
        <v>0</v>
      </c>
    </row>
    <row r="1539" spans="1:12" s="796" customFormat="1" ht="23.25" customHeight="1" x14ac:dyDescent="0.2">
      <c r="A1539" s="797">
        <v>2700</v>
      </c>
      <c r="B1539" s="798" t="s">
        <v>1540</v>
      </c>
      <c r="C1539" s="795">
        <v>25847.919999999998</v>
      </c>
      <c r="D1539" s="795">
        <v>0</v>
      </c>
      <c r="E1539" s="795">
        <v>14017.119999999999</v>
      </c>
      <c r="F1539" s="795">
        <v>11830.8</v>
      </c>
      <c r="G1539" s="795">
        <v>11830.8</v>
      </c>
      <c r="H1539" s="795">
        <v>11830.8</v>
      </c>
      <c r="I1539" s="795">
        <v>0</v>
      </c>
      <c r="J1539" s="795">
        <v>0</v>
      </c>
      <c r="K1539" s="795">
        <v>0</v>
      </c>
      <c r="L1539" s="813">
        <v>0</v>
      </c>
    </row>
    <row r="1540" spans="1:12" s="796" customFormat="1" ht="23.25" customHeight="1" x14ac:dyDescent="0.2">
      <c r="A1540" s="797">
        <v>271</v>
      </c>
      <c r="B1540" s="798" t="s">
        <v>250</v>
      </c>
      <c r="C1540" s="795">
        <v>15847.92</v>
      </c>
      <c r="D1540" s="795">
        <v>0</v>
      </c>
      <c r="E1540" s="795">
        <v>4017.12</v>
      </c>
      <c r="F1540" s="795">
        <v>11830.8</v>
      </c>
      <c r="G1540" s="795">
        <v>11830.8</v>
      </c>
      <c r="H1540" s="795">
        <v>11830.8</v>
      </c>
      <c r="I1540" s="795">
        <v>0</v>
      </c>
      <c r="J1540" s="795">
        <v>0</v>
      </c>
      <c r="K1540" s="795">
        <v>0</v>
      </c>
      <c r="L1540" s="813">
        <v>0</v>
      </c>
    </row>
    <row r="1541" spans="1:12" s="796" customFormat="1" ht="23.25" customHeight="1" x14ac:dyDescent="0.2">
      <c r="A1541" s="797">
        <v>27101</v>
      </c>
      <c r="B1541" s="798" t="s">
        <v>120</v>
      </c>
      <c r="C1541" s="795">
        <v>15847.92</v>
      </c>
      <c r="D1541" s="795">
        <v>0</v>
      </c>
      <c r="E1541" s="795">
        <v>4017.12</v>
      </c>
      <c r="F1541" s="795">
        <v>11830.8</v>
      </c>
      <c r="G1541" s="795">
        <v>11830.8</v>
      </c>
      <c r="H1541" s="795">
        <v>11830.8</v>
      </c>
      <c r="I1541" s="795">
        <v>0</v>
      </c>
      <c r="J1541" s="795">
        <v>0</v>
      </c>
      <c r="K1541" s="795">
        <v>0</v>
      </c>
      <c r="L1541" s="813">
        <v>0</v>
      </c>
    </row>
    <row r="1542" spans="1:12" s="796" customFormat="1" ht="23.25" customHeight="1" x14ac:dyDescent="0.2">
      <c r="A1542" s="797">
        <v>272</v>
      </c>
      <c r="B1542" s="798" t="s">
        <v>1541</v>
      </c>
      <c r="C1542" s="795">
        <v>10000</v>
      </c>
      <c r="D1542" s="795">
        <v>0</v>
      </c>
      <c r="E1542" s="795">
        <v>10000</v>
      </c>
      <c r="F1542" s="795">
        <v>0</v>
      </c>
      <c r="G1542" s="795">
        <v>0</v>
      </c>
      <c r="H1542" s="795">
        <v>0</v>
      </c>
      <c r="I1542" s="795">
        <v>0</v>
      </c>
      <c r="J1542" s="795">
        <v>0</v>
      </c>
      <c r="K1542" s="795">
        <v>0</v>
      </c>
      <c r="L1542" s="813">
        <v>0</v>
      </c>
    </row>
    <row r="1543" spans="1:12" s="796" customFormat="1" ht="23.25" customHeight="1" x14ac:dyDescent="0.2">
      <c r="A1543" s="797">
        <v>27201</v>
      </c>
      <c r="B1543" s="798" t="s">
        <v>1542</v>
      </c>
      <c r="C1543" s="795">
        <v>10000</v>
      </c>
      <c r="D1543" s="795">
        <v>0</v>
      </c>
      <c r="E1543" s="795">
        <v>10000</v>
      </c>
      <c r="F1543" s="795">
        <v>0</v>
      </c>
      <c r="G1543" s="795">
        <v>0</v>
      </c>
      <c r="H1543" s="795">
        <v>0</v>
      </c>
      <c r="I1543" s="795">
        <v>0</v>
      </c>
      <c r="J1543" s="795">
        <v>0</v>
      </c>
      <c r="K1543" s="795">
        <v>0</v>
      </c>
      <c r="L1543" s="813">
        <v>0</v>
      </c>
    </row>
    <row r="1544" spans="1:12" s="796" customFormat="1" ht="23.25" customHeight="1" x14ac:dyDescent="0.2">
      <c r="A1544" s="797">
        <v>2900</v>
      </c>
      <c r="B1544" s="798" t="s">
        <v>1548</v>
      </c>
      <c r="C1544" s="795">
        <v>84200</v>
      </c>
      <c r="D1544" s="795">
        <v>0</v>
      </c>
      <c r="E1544" s="795">
        <v>31872.16</v>
      </c>
      <c r="F1544" s="795">
        <v>52327.839999999997</v>
      </c>
      <c r="G1544" s="795">
        <v>52327.839999999997</v>
      </c>
      <c r="H1544" s="795">
        <v>52327.839999999997</v>
      </c>
      <c r="I1544" s="795">
        <v>49542.68</v>
      </c>
      <c r="J1544" s="795">
        <v>49542.68</v>
      </c>
      <c r="K1544" s="795">
        <v>0</v>
      </c>
      <c r="L1544" s="813">
        <v>0</v>
      </c>
    </row>
    <row r="1545" spans="1:12" s="796" customFormat="1" ht="23.25" customHeight="1" x14ac:dyDescent="0.2">
      <c r="A1545" s="797">
        <v>291</v>
      </c>
      <c r="B1545" s="798" t="s">
        <v>169</v>
      </c>
      <c r="C1545" s="795">
        <v>8000</v>
      </c>
      <c r="D1545" s="795">
        <v>0</v>
      </c>
      <c r="E1545" s="795">
        <v>3547.68</v>
      </c>
      <c r="F1545" s="795">
        <v>4452.32</v>
      </c>
      <c r="G1545" s="795">
        <v>4452.32</v>
      </c>
      <c r="H1545" s="795">
        <v>4452.32</v>
      </c>
      <c r="I1545" s="795">
        <v>4452.32</v>
      </c>
      <c r="J1545" s="795">
        <v>4452.32</v>
      </c>
      <c r="K1545" s="795">
        <v>0</v>
      </c>
      <c r="L1545" s="813">
        <v>0</v>
      </c>
    </row>
    <row r="1546" spans="1:12" s="796" customFormat="1" ht="23.25" customHeight="1" x14ac:dyDescent="0.2">
      <c r="A1546" s="797">
        <v>29101</v>
      </c>
      <c r="B1546" s="798" t="s">
        <v>121</v>
      </c>
      <c r="C1546" s="795">
        <v>8000</v>
      </c>
      <c r="D1546" s="795">
        <v>0</v>
      </c>
      <c r="E1546" s="795">
        <v>3547.68</v>
      </c>
      <c r="F1546" s="795">
        <v>4452.32</v>
      </c>
      <c r="G1546" s="795">
        <v>4452.32</v>
      </c>
      <c r="H1546" s="795">
        <v>4452.32</v>
      </c>
      <c r="I1546" s="795">
        <v>4452.32</v>
      </c>
      <c r="J1546" s="795">
        <v>4452.32</v>
      </c>
      <c r="K1546" s="795">
        <v>0</v>
      </c>
      <c r="L1546" s="813">
        <v>0</v>
      </c>
    </row>
    <row r="1547" spans="1:12" s="796" customFormat="1" ht="23.25" customHeight="1" x14ac:dyDescent="0.2">
      <c r="A1547" s="797">
        <v>292</v>
      </c>
      <c r="B1547" s="798" t="s">
        <v>1549</v>
      </c>
      <c r="C1547" s="795">
        <v>20000</v>
      </c>
      <c r="D1547" s="795">
        <v>0</v>
      </c>
      <c r="E1547" s="795">
        <v>9015.27</v>
      </c>
      <c r="F1547" s="795">
        <v>10984.73</v>
      </c>
      <c r="G1547" s="795">
        <v>10984.73</v>
      </c>
      <c r="H1547" s="795">
        <v>10984.73</v>
      </c>
      <c r="I1547" s="795">
        <v>10984.73</v>
      </c>
      <c r="J1547" s="795">
        <v>10984.73</v>
      </c>
      <c r="K1547" s="795">
        <v>0</v>
      </c>
      <c r="L1547" s="813">
        <v>0</v>
      </c>
    </row>
    <row r="1548" spans="1:12" s="796" customFormat="1" ht="23.25" customHeight="1" x14ac:dyDescent="0.2">
      <c r="A1548" s="797">
        <v>29201</v>
      </c>
      <c r="B1548" s="798" t="s">
        <v>1550</v>
      </c>
      <c r="C1548" s="795">
        <v>20000</v>
      </c>
      <c r="D1548" s="795">
        <v>0</v>
      </c>
      <c r="E1548" s="795">
        <v>9015.27</v>
      </c>
      <c r="F1548" s="795">
        <v>10984.73</v>
      </c>
      <c r="G1548" s="795">
        <v>10984.73</v>
      </c>
      <c r="H1548" s="795">
        <v>10984.73</v>
      </c>
      <c r="I1548" s="795">
        <v>10984.73</v>
      </c>
      <c r="J1548" s="795">
        <v>10984.73</v>
      </c>
      <c r="K1548" s="795">
        <v>0</v>
      </c>
      <c r="L1548" s="813">
        <v>0</v>
      </c>
    </row>
    <row r="1549" spans="1:12" s="796" customFormat="1" ht="23.25" customHeight="1" x14ac:dyDescent="0.2">
      <c r="A1549" s="797">
        <v>294</v>
      </c>
      <c r="B1549" s="798" t="s">
        <v>1552</v>
      </c>
      <c r="C1549" s="795">
        <v>20000</v>
      </c>
      <c r="D1549" s="795">
        <v>0</v>
      </c>
      <c r="E1549" s="795">
        <v>14330.4</v>
      </c>
      <c r="F1549" s="795">
        <v>5669.6</v>
      </c>
      <c r="G1549" s="795">
        <v>5669.6</v>
      </c>
      <c r="H1549" s="795">
        <v>5669.6</v>
      </c>
      <c r="I1549" s="795">
        <v>5669.6</v>
      </c>
      <c r="J1549" s="795">
        <v>5669.6</v>
      </c>
      <c r="K1549" s="795">
        <v>0</v>
      </c>
      <c r="L1549" s="813">
        <v>0</v>
      </c>
    </row>
    <row r="1550" spans="1:12" s="796" customFormat="1" ht="23.25" customHeight="1" x14ac:dyDescent="0.2">
      <c r="A1550" s="797">
        <v>29401</v>
      </c>
      <c r="B1550" s="798" t="s">
        <v>1550</v>
      </c>
      <c r="C1550" s="795">
        <v>20000</v>
      </c>
      <c r="D1550" s="795">
        <v>0</v>
      </c>
      <c r="E1550" s="795">
        <v>14330.4</v>
      </c>
      <c r="F1550" s="795">
        <v>5669.6</v>
      </c>
      <c r="G1550" s="795">
        <v>5669.6</v>
      </c>
      <c r="H1550" s="795">
        <v>5669.6</v>
      </c>
      <c r="I1550" s="795">
        <v>5669.6</v>
      </c>
      <c r="J1550" s="795">
        <v>5669.6</v>
      </c>
      <c r="K1550" s="795">
        <v>0</v>
      </c>
      <c r="L1550" s="813">
        <v>0</v>
      </c>
    </row>
    <row r="1551" spans="1:12" s="796" customFormat="1" ht="23.25" customHeight="1" x14ac:dyDescent="0.2">
      <c r="A1551" s="797">
        <v>296</v>
      </c>
      <c r="B1551" s="798" t="s">
        <v>1553</v>
      </c>
      <c r="C1551" s="795">
        <v>36200</v>
      </c>
      <c r="D1551" s="795">
        <v>0</v>
      </c>
      <c r="E1551" s="795">
        <v>4978.8100000000004</v>
      </c>
      <c r="F1551" s="795">
        <v>31221.19</v>
      </c>
      <c r="G1551" s="795">
        <v>31221.19</v>
      </c>
      <c r="H1551" s="795">
        <v>31221.19</v>
      </c>
      <c r="I1551" s="795">
        <v>28436.03</v>
      </c>
      <c r="J1551" s="795">
        <v>28436.03</v>
      </c>
      <c r="K1551" s="795">
        <v>0</v>
      </c>
      <c r="L1551" s="813">
        <v>0</v>
      </c>
    </row>
    <row r="1552" spans="1:12" s="796" customFormat="1" ht="23.25" customHeight="1" x14ac:dyDescent="0.2">
      <c r="A1552" s="797">
        <v>29601</v>
      </c>
      <c r="B1552" s="798" t="s">
        <v>1550</v>
      </c>
      <c r="C1552" s="795">
        <v>36200</v>
      </c>
      <c r="D1552" s="795">
        <v>0</v>
      </c>
      <c r="E1552" s="795">
        <v>4978.8100000000004</v>
      </c>
      <c r="F1552" s="795">
        <v>31221.19</v>
      </c>
      <c r="G1552" s="795">
        <v>31221.19</v>
      </c>
      <c r="H1552" s="795">
        <v>31221.19</v>
      </c>
      <c r="I1552" s="795">
        <v>28436.03</v>
      </c>
      <c r="J1552" s="795">
        <v>28436.03</v>
      </c>
      <c r="K1552" s="795">
        <v>0</v>
      </c>
      <c r="L1552" s="813">
        <v>0</v>
      </c>
    </row>
    <row r="1553" spans="1:12" s="789" customFormat="1" ht="23.25" customHeight="1" x14ac:dyDescent="0.2">
      <c r="A1553" s="790">
        <v>3000</v>
      </c>
      <c r="B1553" s="791" t="s">
        <v>163</v>
      </c>
      <c r="C1553" s="792">
        <v>1288095.3599999999</v>
      </c>
      <c r="D1553" s="792">
        <v>212084.7</v>
      </c>
      <c r="E1553" s="792">
        <v>376938.74</v>
      </c>
      <c r="F1553" s="792">
        <v>1123241.3199999998</v>
      </c>
      <c r="G1553" s="792">
        <v>1130853.74</v>
      </c>
      <c r="H1553" s="792">
        <v>1130853.74</v>
      </c>
      <c r="I1553" s="792">
        <v>782340.07000000007</v>
      </c>
      <c r="J1553" s="792">
        <v>782340.07000000007</v>
      </c>
      <c r="K1553" s="792">
        <v>-7612.4200000001583</v>
      </c>
      <c r="L1553" s="812">
        <v>-0.67771901411178137</v>
      </c>
    </row>
    <row r="1554" spans="1:12" s="796" customFormat="1" ht="23.25" customHeight="1" x14ac:dyDescent="0.2">
      <c r="A1554" s="797">
        <v>3100</v>
      </c>
      <c r="B1554" s="798" t="s">
        <v>1556</v>
      </c>
      <c r="C1554" s="795">
        <v>301000</v>
      </c>
      <c r="D1554" s="795">
        <v>6151.8</v>
      </c>
      <c r="E1554" s="795">
        <v>32728.07</v>
      </c>
      <c r="F1554" s="795">
        <v>274423.73</v>
      </c>
      <c r="G1554" s="795">
        <v>282467.57</v>
      </c>
      <c r="H1554" s="795">
        <v>282467.57</v>
      </c>
      <c r="I1554" s="795">
        <v>230585.11000000002</v>
      </c>
      <c r="J1554" s="795">
        <v>230585.11000000002</v>
      </c>
      <c r="K1554" s="795">
        <v>-8043.8400000000256</v>
      </c>
      <c r="L1554" s="813">
        <v>-2.9311750846036624</v>
      </c>
    </row>
    <row r="1555" spans="1:12" s="796" customFormat="1" ht="23.25" customHeight="1" x14ac:dyDescent="0.2">
      <c r="A1555" s="797">
        <v>311</v>
      </c>
      <c r="B1555" s="798" t="s">
        <v>170</v>
      </c>
      <c r="C1555" s="795">
        <v>175000</v>
      </c>
      <c r="D1555" s="795">
        <v>6151.8</v>
      </c>
      <c r="E1555" s="795">
        <v>0</v>
      </c>
      <c r="F1555" s="795">
        <v>181151.8</v>
      </c>
      <c r="G1555" s="795">
        <v>189195.64</v>
      </c>
      <c r="H1555" s="795">
        <v>189195.64</v>
      </c>
      <c r="I1555" s="795">
        <v>168807.14</v>
      </c>
      <c r="J1555" s="795">
        <v>168807.14</v>
      </c>
      <c r="K1555" s="795">
        <v>-8043.8400000000256</v>
      </c>
      <c r="L1555" s="813">
        <v>-4.4403864604160859</v>
      </c>
    </row>
    <row r="1556" spans="1:12" s="796" customFormat="1" ht="23.25" customHeight="1" x14ac:dyDescent="0.2">
      <c r="A1556" s="797">
        <v>31101</v>
      </c>
      <c r="B1556" s="798" t="s">
        <v>1557</v>
      </c>
      <c r="C1556" s="795">
        <v>175000</v>
      </c>
      <c r="D1556" s="795">
        <v>6151.8</v>
      </c>
      <c r="E1556" s="795">
        <v>0</v>
      </c>
      <c r="F1556" s="795">
        <v>181151.8</v>
      </c>
      <c r="G1556" s="795">
        <v>189195.64</v>
      </c>
      <c r="H1556" s="795">
        <v>189195.64</v>
      </c>
      <c r="I1556" s="795">
        <v>168807.14</v>
      </c>
      <c r="J1556" s="795">
        <v>168807.14</v>
      </c>
      <c r="K1556" s="795">
        <v>-8043.8400000000256</v>
      </c>
      <c r="L1556" s="813">
        <v>-4.4403864604160859</v>
      </c>
    </row>
    <row r="1557" spans="1:12" s="796" customFormat="1" ht="23.25" customHeight="1" x14ac:dyDescent="0.2">
      <c r="A1557" s="797">
        <v>314</v>
      </c>
      <c r="B1557" s="798" t="s">
        <v>171</v>
      </c>
      <c r="C1557" s="795">
        <v>120000</v>
      </c>
      <c r="D1557" s="795">
        <v>0</v>
      </c>
      <c r="E1557" s="795">
        <v>26728.07</v>
      </c>
      <c r="F1557" s="795">
        <v>93271.93</v>
      </c>
      <c r="G1557" s="795">
        <v>93271.93</v>
      </c>
      <c r="H1557" s="795">
        <v>93271.93</v>
      </c>
      <c r="I1557" s="795">
        <v>61777.97</v>
      </c>
      <c r="J1557" s="795">
        <v>61777.97</v>
      </c>
      <c r="K1557" s="795">
        <v>0</v>
      </c>
      <c r="L1557" s="813">
        <v>0</v>
      </c>
    </row>
    <row r="1558" spans="1:12" s="796" customFormat="1" ht="23.25" customHeight="1" x14ac:dyDescent="0.2">
      <c r="A1558" s="797">
        <v>31401</v>
      </c>
      <c r="B1558" s="798" t="s">
        <v>1558</v>
      </c>
      <c r="C1558" s="795">
        <v>120000</v>
      </c>
      <c r="D1558" s="795">
        <v>0</v>
      </c>
      <c r="E1558" s="795">
        <v>26728.07</v>
      </c>
      <c r="F1558" s="795">
        <v>93271.93</v>
      </c>
      <c r="G1558" s="795">
        <v>93271.93</v>
      </c>
      <c r="H1558" s="795">
        <v>93271.93</v>
      </c>
      <c r="I1558" s="795">
        <v>61777.97</v>
      </c>
      <c r="J1558" s="795">
        <v>61777.97</v>
      </c>
      <c r="K1558" s="795">
        <v>0</v>
      </c>
      <c r="L1558" s="813">
        <v>0</v>
      </c>
    </row>
    <row r="1559" spans="1:12" s="796" customFormat="1" ht="23.25" customHeight="1" x14ac:dyDescent="0.2">
      <c r="A1559" s="797">
        <v>317</v>
      </c>
      <c r="B1559" s="798" t="s">
        <v>1560</v>
      </c>
      <c r="C1559" s="795">
        <v>6000</v>
      </c>
      <c r="D1559" s="795">
        <v>0</v>
      </c>
      <c r="E1559" s="795">
        <v>6000</v>
      </c>
      <c r="F1559" s="795">
        <v>0</v>
      </c>
      <c r="G1559" s="795">
        <v>0</v>
      </c>
      <c r="H1559" s="795">
        <v>0</v>
      </c>
      <c r="I1559" s="795">
        <v>0</v>
      </c>
      <c r="J1559" s="795">
        <v>0</v>
      </c>
      <c r="K1559" s="795">
        <v>0</v>
      </c>
      <c r="L1559" s="813">
        <v>0</v>
      </c>
    </row>
    <row r="1560" spans="1:12" s="796" customFormat="1" ht="23.25" customHeight="1" x14ac:dyDescent="0.2">
      <c r="A1560" s="797">
        <v>31701</v>
      </c>
      <c r="B1560" s="798" t="s">
        <v>1561</v>
      </c>
      <c r="C1560" s="795">
        <v>6000</v>
      </c>
      <c r="D1560" s="795">
        <v>0</v>
      </c>
      <c r="E1560" s="795">
        <v>6000</v>
      </c>
      <c r="F1560" s="795">
        <v>0</v>
      </c>
      <c r="G1560" s="795">
        <v>0</v>
      </c>
      <c r="H1560" s="795">
        <v>0</v>
      </c>
      <c r="I1560" s="795">
        <v>0</v>
      </c>
      <c r="J1560" s="795">
        <v>0</v>
      </c>
      <c r="K1560" s="795">
        <v>0</v>
      </c>
      <c r="L1560" s="813">
        <v>0</v>
      </c>
    </row>
    <row r="1561" spans="1:12" s="796" customFormat="1" ht="23.25" customHeight="1" x14ac:dyDescent="0.2">
      <c r="A1561" s="797">
        <v>3200</v>
      </c>
      <c r="B1561" s="798" t="s">
        <v>1562</v>
      </c>
      <c r="C1561" s="795">
        <v>276312</v>
      </c>
      <c r="D1561" s="795">
        <v>3932.01</v>
      </c>
      <c r="E1561" s="795">
        <v>236060</v>
      </c>
      <c r="F1561" s="795">
        <v>44184.01</v>
      </c>
      <c r="G1561" s="795">
        <v>44184.01</v>
      </c>
      <c r="H1561" s="795">
        <v>44184.01</v>
      </c>
      <c r="I1561" s="795">
        <v>16460.009999999998</v>
      </c>
      <c r="J1561" s="795">
        <v>16460.009999999998</v>
      </c>
      <c r="K1561" s="795">
        <v>0</v>
      </c>
      <c r="L1561" s="813">
        <v>0</v>
      </c>
    </row>
    <row r="1562" spans="1:12" s="796" customFormat="1" ht="23.25" customHeight="1" x14ac:dyDescent="0.2">
      <c r="A1562" s="797">
        <v>322</v>
      </c>
      <c r="B1562" s="798" t="s">
        <v>175</v>
      </c>
      <c r="C1562" s="795">
        <v>257520</v>
      </c>
      <c r="D1562" s="795">
        <v>0</v>
      </c>
      <c r="E1562" s="795">
        <v>236060</v>
      </c>
      <c r="F1562" s="795">
        <v>21460</v>
      </c>
      <c r="G1562" s="795">
        <v>21460</v>
      </c>
      <c r="H1562" s="795">
        <v>21460</v>
      </c>
      <c r="I1562" s="795">
        <v>0</v>
      </c>
      <c r="J1562" s="795">
        <v>0</v>
      </c>
      <c r="K1562" s="795">
        <v>0</v>
      </c>
      <c r="L1562" s="813">
        <v>0</v>
      </c>
    </row>
    <row r="1563" spans="1:12" s="796" customFormat="1" ht="23.25" customHeight="1" x14ac:dyDescent="0.2">
      <c r="A1563" s="797">
        <v>32201</v>
      </c>
      <c r="B1563" s="798" t="s">
        <v>124</v>
      </c>
      <c r="C1563" s="795">
        <v>257520</v>
      </c>
      <c r="D1563" s="795">
        <v>0</v>
      </c>
      <c r="E1563" s="795">
        <v>236060</v>
      </c>
      <c r="F1563" s="795">
        <v>21460</v>
      </c>
      <c r="G1563" s="795">
        <v>21460</v>
      </c>
      <c r="H1563" s="795">
        <v>21460</v>
      </c>
      <c r="I1563" s="795">
        <v>0</v>
      </c>
      <c r="J1563" s="795">
        <v>0</v>
      </c>
      <c r="K1563" s="795">
        <v>0</v>
      </c>
      <c r="L1563" s="813">
        <v>0</v>
      </c>
    </row>
    <row r="1564" spans="1:12" s="796" customFormat="1" ht="23.25" customHeight="1" x14ac:dyDescent="0.2">
      <c r="A1564" s="797">
        <v>323</v>
      </c>
      <c r="B1564" s="798" t="s">
        <v>1563</v>
      </c>
      <c r="C1564" s="795">
        <v>18792</v>
      </c>
      <c r="D1564" s="795">
        <v>3132</v>
      </c>
      <c r="E1564" s="795">
        <v>0</v>
      </c>
      <c r="F1564" s="795">
        <v>21924</v>
      </c>
      <c r="G1564" s="795">
        <v>21924</v>
      </c>
      <c r="H1564" s="795">
        <v>21924</v>
      </c>
      <c r="I1564" s="795">
        <v>15660</v>
      </c>
      <c r="J1564" s="795">
        <v>15660</v>
      </c>
      <c r="K1564" s="795">
        <v>0</v>
      </c>
      <c r="L1564" s="813">
        <v>0</v>
      </c>
    </row>
    <row r="1565" spans="1:12" s="796" customFormat="1" ht="23.25" customHeight="1" x14ac:dyDescent="0.2">
      <c r="A1565" s="797">
        <v>32301</v>
      </c>
      <c r="B1565" s="798" t="s">
        <v>1564</v>
      </c>
      <c r="C1565" s="795">
        <v>18792</v>
      </c>
      <c r="D1565" s="795">
        <v>3132</v>
      </c>
      <c r="E1565" s="795">
        <v>0</v>
      </c>
      <c r="F1565" s="795">
        <v>21924</v>
      </c>
      <c r="G1565" s="795">
        <v>21924</v>
      </c>
      <c r="H1565" s="795">
        <v>21924</v>
      </c>
      <c r="I1565" s="795">
        <v>15660</v>
      </c>
      <c r="J1565" s="795">
        <v>15660</v>
      </c>
      <c r="K1565" s="795">
        <v>0</v>
      </c>
      <c r="L1565" s="813">
        <v>0</v>
      </c>
    </row>
    <row r="1566" spans="1:12" s="796" customFormat="1" ht="23.25" customHeight="1" x14ac:dyDescent="0.2">
      <c r="A1566" s="797">
        <v>325</v>
      </c>
      <c r="B1566" s="798" t="s">
        <v>1565</v>
      </c>
      <c r="C1566" s="795">
        <v>0</v>
      </c>
      <c r="D1566" s="795">
        <v>800.01</v>
      </c>
      <c r="E1566" s="795">
        <v>0</v>
      </c>
      <c r="F1566" s="795">
        <v>800.01</v>
      </c>
      <c r="G1566" s="795">
        <v>800.01</v>
      </c>
      <c r="H1566" s="795">
        <v>800.01</v>
      </c>
      <c r="I1566" s="795">
        <v>800.01</v>
      </c>
      <c r="J1566" s="795">
        <v>800.01</v>
      </c>
      <c r="K1566" s="795">
        <v>0</v>
      </c>
      <c r="L1566" s="813">
        <v>0</v>
      </c>
    </row>
    <row r="1567" spans="1:12" s="796" customFormat="1" ht="23.25" customHeight="1" x14ac:dyDescent="0.2">
      <c r="A1567" s="797">
        <v>32501</v>
      </c>
      <c r="B1567" s="798" t="s">
        <v>1566</v>
      </c>
      <c r="C1567" s="795">
        <v>0</v>
      </c>
      <c r="D1567" s="795">
        <v>800.01</v>
      </c>
      <c r="E1567" s="795">
        <v>0</v>
      </c>
      <c r="F1567" s="795">
        <v>800.01</v>
      </c>
      <c r="G1567" s="795">
        <v>800.01</v>
      </c>
      <c r="H1567" s="795">
        <v>800.01</v>
      </c>
      <c r="I1567" s="795">
        <v>800.01</v>
      </c>
      <c r="J1567" s="795">
        <v>800.01</v>
      </c>
      <c r="K1567" s="795">
        <v>0</v>
      </c>
      <c r="L1567" s="813">
        <v>0</v>
      </c>
    </row>
    <row r="1568" spans="1:12" s="796" customFormat="1" ht="23.25" customHeight="1" x14ac:dyDescent="0.2">
      <c r="A1568" s="797">
        <v>3300</v>
      </c>
      <c r="B1568" s="798" t="s">
        <v>1569</v>
      </c>
      <c r="C1568" s="795">
        <v>12000</v>
      </c>
      <c r="D1568" s="795">
        <v>47072</v>
      </c>
      <c r="E1568" s="795">
        <v>0</v>
      </c>
      <c r="F1568" s="795">
        <v>59072</v>
      </c>
      <c r="G1568" s="795">
        <v>59072</v>
      </c>
      <c r="H1568" s="795">
        <v>59072</v>
      </c>
      <c r="I1568" s="795">
        <v>31668</v>
      </c>
      <c r="J1568" s="795">
        <v>31668</v>
      </c>
      <c r="K1568" s="795">
        <v>0</v>
      </c>
      <c r="L1568" s="813">
        <v>0</v>
      </c>
    </row>
    <row r="1569" spans="1:12" s="796" customFormat="1" ht="23.25" customHeight="1" x14ac:dyDescent="0.2">
      <c r="A1569" s="797">
        <v>331</v>
      </c>
      <c r="B1569" s="798" t="s">
        <v>1570</v>
      </c>
      <c r="C1569" s="795">
        <v>0</v>
      </c>
      <c r="D1569" s="795">
        <v>13572</v>
      </c>
      <c r="E1569" s="795">
        <v>0</v>
      </c>
      <c r="F1569" s="795">
        <v>13572</v>
      </c>
      <c r="G1569" s="795">
        <v>13572</v>
      </c>
      <c r="H1569" s="795">
        <v>13572</v>
      </c>
      <c r="I1569" s="795">
        <v>13572</v>
      </c>
      <c r="J1569" s="795">
        <v>13572</v>
      </c>
      <c r="K1569" s="795">
        <v>0</v>
      </c>
      <c r="L1569" s="813">
        <v>0</v>
      </c>
    </row>
    <row r="1570" spans="1:12" s="796" customFormat="1" ht="23.25" customHeight="1" x14ac:dyDescent="0.2">
      <c r="A1570" s="797">
        <v>33101</v>
      </c>
      <c r="B1570" s="798" t="s">
        <v>1571</v>
      </c>
      <c r="C1570" s="795">
        <v>0</v>
      </c>
      <c r="D1570" s="795">
        <v>13572</v>
      </c>
      <c r="E1570" s="795">
        <v>0</v>
      </c>
      <c r="F1570" s="795">
        <v>13572</v>
      </c>
      <c r="G1570" s="795">
        <v>13572</v>
      </c>
      <c r="H1570" s="795">
        <v>13572</v>
      </c>
      <c r="I1570" s="795">
        <v>13572</v>
      </c>
      <c r="J1570" s="795">
        <v>13572</v>
      </c>
      <c r="K1570" s="795">
        <v>0</v>
      </c>
      <c r="L1570" s="813">
        <v>0</v>
      </c>
    </row>
    <row r="1571" spans="1:12" s="796" customFormat="1" ht="23.25" customHeight="1" x14ac:dyDescent="0.2">
      <c r="A1571" s="797">
        <v>333</v>
      </c>
      <c r="B1571" s="798" t="s">
        <v>1572</v>
      </c>
      <c r="C1571" s="795">
        <v>12000</v>
      </c>
      <c r="D1571" s="795">
        <v>15404</v>
      </c>
      <c r="E1571" s="795">
        <v>0</v>
      </c>
      <c r="F1571" s="795">
        <v>27404</v>
      </c>
      <c r="G1571" s="795">
        <v>27404</v>
      </c>
      <c r="H1571" s="795">
        <v>27404</v>
      </c>
      <c r="I1571" s="795">
        <v>0</v>
      </c>
      <c r="J1571" s="795">
        <v>0</v>
      </c>
      <c r="K1571" s="795">
        <v>0</v>
      </c>
      <c r="L1571" s="813">
        <v>0</v>
      </c>
    </row>
    <row r="1572" spans="1:12" s="796" customFormat="1" ht="23.25" customHeight="1" x14ac:dyDescent="0.2">
      <c r="A1572" s="797">
        <v>33301</v>
      </c>
      <c r="B1572" s="798" t="s">
        <v>1573</v>
      </c>
      <c r="C1572" s="795">
        <v>12000</v>
      </c>
      <c r="D1572" s="795">
        <v>15404</v>
      </c>
      <c r="E1572" s="795">
        <v>0</v>
      </c>
      <c r="F1572" s="795">
        <v>27404</v>
      </c>
      <c r="G1572" s="795">
        <v>27404</v>
      </c>
      <c r="H1572" s="795">
        <v>27404</v>
      </c>
      <c r="I1572" s="795">
        <v>0</v>
      </c>
      <c r="J1572" s="795">
        <v>0</v>
      </c>
      <c r="K1572" s="795">
        <v>0</v>
      </c>
      <c r="L1572" s="813">
        <v>0</v>
      </c>
    </row>
    <row r="1573" spans="1:12" s="796" customFormat="1" ht="23.25" customHeight="1" x14ac:dyDescent="0.2">
      <c r="A1573" s="797">
        <v>334</v>
      </c>
      <c r="B1573" s="798" t="s">
        <v>176</v>
      </c>
      <c r="C1573" s="795">
        <v>0</v>
      </c>
      <c r="D1573" s="795">
        <v>18096</v>
      </c>
      <c r="E1573" s="795">
        <v>0</v>
      </c>
      <c r="F1573" s="795">
        <v>18096</v>
      </c>
      <c r="G1573" s="795">
        <v>18096</v>
      </c>
      <c r="H1573" s="795">
        <v>18096</v>
      </c>
      <c r="I1573" s="795">
        <v>18096</v>
      </c>
      <c r="J1573" s="795">
        <v>18096</v>
      </c>
      <c r="K1573" s="795">
        <v>0</v>
      </c>
      <c r="L1573" s="813">
        <v>0</v>
      </c>
    </row>
    <row r="1574" spans="1:12" s="796" customFormat="1" ht="23.25" customHeight="1" x14ac:dyDescent="0.2">
      <c r="A1574" s="797">
        <v>33401</v>
      </c>
      <c r="B1574" s="798" t="s">
        <v>1576</v>
      </c>
      <c r="C1574" s="795">
        <v>0</v>
      </c>
      <c r="D1574" s="795">
        <v>18096</v>
      </c>
      <c r="E1574" s="795">
        <v>0</v>
      </c>
      <c r="F1574" s="795">
        <v>18096</v>
      </c>
      <c r="G1574" s="795">
        <v>18096</v>
      </c>
      <c r="H1574" s="795">
        <v>18096</v>
      </c>
      <c r="I1574" s="795">
        <v>18096</v>
      </c>
      <c r="J1574" s="795">
        <v>18096</v>
      </c>
      <c r="K1574" s="795">
        <v>0</v>
      </c>
      <c r="L1574" s="813">
        <v>0</v>
      </c>
    </row>
    <row r="1575" spans="1:12" s="796" customFormat="1" ht="23.25" customHeight="1" x14ac:dyDescent="0.2">
      <c r="A1575" s="797">
        <v>3400</v>
      </c>
      <c r="B1575" s="798" t="s">
        <v>1582</v>
      </c>
      <c r="C1575" s="795">
        <v>12000</v>
      </c>
      <c r="D1575" s="795">
        <v>0</v>
      </c>
      <c r="E1575" s="795">
        <v>11913.1</v>
      </c>
      <c r="F1575" s="795">
        <v>86.899999999999636</v>
      </c>
      <c r="G1575" s="795">
        <v>86.9</v>
      </c>
      <c r="H1575" s="795">
        <v>86.9</v>
      </c>
      <c r="I1575" s="795">
        <v>86.9</v>
      </c>
      <c r="J1575" s="795">
        <v>86.9</v>
      </c>
      <c r="K1575" s="795">
        <v>-3.694822225952521E-13</v>
      </c>
      <c r="L1575" s="813">
        <v>-4.2518092358487183E-13</v>
      </c>
    </row>
    <row r="1576" spans="1:12" s="796" customFormat="1" ht="23.25" customHeight="1" x14ac:dyDescent="0.2">
      <c r="A1576" s="797">
        <v>347</v>
      </c>
      <c r="B1576" s="798" t="s">
        <v>179</v>
      </c>
      <c r="C1576" s="795">
        <v>12000</v>
      </c>
      <c r="D1576" s="795">
        <v>0</v>
      </c>
      <c r="E1576" s="795">
        <v>11913.1</v>
      </c>
      <c r="F1576" s="795">
        <v>86.899999999999636</v>
      </c>
      <c r="G1576" s="795">
        <v>86.9</v>
      </c>
      <c r="H1576" s="795">
        <v>86.9</v>
      </c>
      <c r="I1576" s="795">
        <v>86.9</v>
      </c>
      <c r="J1576" s="795">
        <v>86.9</v>
      </c>
      <c r="K1576" s="795">
        <v>-3.694822225952521E-13</v>
      </c>
      <c r="L1576" s="813">
        <v>-4.2518092358487183E-13</v>
      </c>
    </row>
    <row r="1577" spans="1:12" s="796" customFormat="1" ht="23.25" customHeight="1" x14ac:dyDescent="0.2">
      <c r="A1577" s="797">
        <v>34701</v>
      </c>
      <c r="B1577" s="798" t="s">
        <v>113</v>
      </c>
      <c r="C1577" s="795">
        <v>12000</v>
      </c>
      <c r="D1577" s="795">
        <v>0</v>
      </c>
      <c r="E1577" s="795">
        <v>11913.1</v>
      </c>
      <c r="F1577" s="795">
        <v>86.899999999999636</v>
      </c>
      <c r="G1577" s="795">
        <v>86.9</v>
      </c>
      <c r="H1577" s="795">
        <v>86.9</v>
      </c>
      <c r="I1577" s="795">
        <v>86.9</v>
      </c>
      <c r="J1577" s="795">
        <v>86.9</v>
      </c>
      <c r="K1577" s="795">
        <v>-3.694822225952521E-13</v>
      </c>
      <c r="L1577" s="813">
        <v>-4.2518092358487183E-13</v>
      </c>
    </row>
    <row r="1578" spans="1:12" s="796" customFormat="1" ht="23.25" customHeight="1" x14ac:dyDescent="0.2">
      <c r="A1578" s="797">
        <v>3500</v>
      </c>
      <c r="B1578" s="798" t="s">
        <v>1585</v>
      </c>
      <c r="C1578" s="795">
        <v>76000</v>
      </c>
      <c r="D1578" s="795">
        <v>18967.79</v>
      </c>
      <c r="E1578" s="795">
        <v>50315.78</v>
      </c>
      <c r="F1578" s="795">
        <v>44652.01</v>
      </c>
      <c r="G1578" s="795">
        <v>44652.01</v>
      </c>
      <c r="H1578" s="795">
        <v>44652.01</v>
      </c>
      <c r="I1578" s="795">
        <v>44652.01</v>
      </c>
      <c r="J1578" s="795">
        <v>44652.01</v>
      </c>
      <c r="K1578" s="795">
        <v>0</v>
      </c>
      <c r="L1578" s="813">
        <v>0</v>
      </c>
    </row>
    <row r="1579" spans="1:12" s="796" customFormat="1" ht="23.25" customHeight="1" x14ac:dyDescent="0.2">
      <c r="A1579" s="797">
        <v>351</v>
      </c>
      <c r="B1579" s="798" t="s">
        <v>1586</v>
      </c>
      <c r="C1579" s="795">
        <v>10000</v>
      </c>
      <c r="D1579" s="795">
        <v>17017.79</v>
      </c>
      <c r="E1579" s="795">
        <v>0</v>
      </c>
      <c r="F1579" s="795">
        <v>27017.79</v>
      </c>
      <c r="G1579" s="795">
        <v>27017.79</v>
      </c>
      <c r="H1579" s="795">
        <v>27017.79</v>
      </c>
      <c r="I1579" s="795">
        <v>27017.79</v>
      </c>
      <c r="J1579" s="795">
        <v>27017.79</v>
      </c>
      <c r="K1579" s="795">
        <v>0</v>
      </c>
      <c r="L1579" s="813">
        <v>0</v>
      </c>
    </row>
    <row r="1580" spans="1:12" s="796" customFormat="1" ht="23.25" customHeight="1" x14ac:dyDescent="0.2">
      <c r="A1580" s="797">
        <v>35101</v>
      </c>
      <c r="B1580" s="798" t="s">
        <v>1587</v>
      </c>
      <c r="C1580" s="795">
        <v>10000</v>
      </c>
      <c r="D1580" s="795">
        <v>17017.79</v>
      </c>
      <c r="E1580" s="795">
        <v>0</v>
      </c>
      <c r="F1580" s="795">
        <v>27017.79</v>
      </c>
      <c r="G1580" s="795">
        <v>27017.79</v>
      </c>
      <c r="H1580" s="795">
        <v>27017.79</v>
      </c>
      <c r="I1580" s="795">
        <v>27017.79</v>
      </c>
      <c r="J1580" s="795">
        <v>27017.79</v>
      </c>
      <c r="K1580" s="795">
        <v>0</v>
      </c>
      <c r="L1580" s="813">
        <v>0</v>
      </c>
    </row>
    <row r="1581" spans="1:12" s="796" customFormat="1" ht="23.25" customHeight="1" x14ac:dyDescent="0.2">
      <c r="A1581" s="797">
        <v>352</v>
      </c>
      <c r="B1581" s="798" t="s">
        <v>1590</v>
      </c>
      <c r="C1581" s="795">
        <v>35400</v>
      </c>
      <c r="D1581" s="795">
        <v>0</v>
      </c>
      <c r="E1581" s="795">
        <v>32099.21</v>
      </c>
      <c r="F1581" s="795">
        <v>3300.7900000000009</v>
      </c>
      <c r="G1581" s="795">
        <v>3300.79</v>
      </c>
      <c r="H1581" s="795">
        <v>3300.79</v>
      </c>
      <c r="I1581" s="795">
        <v>3300.79</v>
      </c>
      <c r="J1581" s="795">
        <v>3300.79</v>
      </c>
      <c r="K1581" s="795">
        <v>0</v>
      </c>
      <c r="L1581" s="813">
        <v>0</v>
      </c>
    </row>
    <row r="1582" spans="1:12" s="796" customFormat="1" ht="23.25" customHeight="1" x14ac:dyDescent="0.2">
      <c r="A1582" s="797">
        <v>35201</v>
      </c>
      <c r="B1582" s="798" t="s">
        <v>1587</v>
      </c>
      <c r="C1582" s="795">
        <v>35400</v>
      </c>
      <c r="D1582" s="795">
        <v>0</v>
      </c>
      <c r="E1582" s="795">
        <v>32099.21</v>
      </c>
      <c r="F1582" s="795">
        <v>3300.7900000000009</v>
      </c>
      <c r="G1582" s="795">
        <v>3300.79</v>
      </c>
      <c r="H1582" s="795">
        <v>3300.79</v>
      </c>
      <c r="I1582" s="795">
        <v>3300.79</v>
      </c>
      <c r="J1582" s="795">
        <v>3300.79</v>
      </c>
      <c r="K1582" s="795">
        <v>0</v>
      </c>
      <c r="L1582" s="813">
        <v>0</v>
      </c>
    </row>
    <row r="1583" spans="1:12" s="796" customFormat="1" ht="23.25" customHeight="1" x14ac:dyDescent="0.2">
      <c r="A1583" s="797">
        <v>353</v>
      </c>
      <c r="B1583" s="798" t="s">
        <v>1591</v>
      </c>
      <c r="C1583" s="795">
        <v>0</v>
      </c>
      <c r="D1583" s="795">
        <v>250</v>
      </c>
      <c r="E1583" s="795">
        <v>0</v>
      </c>
      <c r="F1583" s="795">
        <v>250</v>
      </c>
      <c r="G1583" s="795">
        <v>250</v>
      </c>
      <c r="H1583" s="795">
        <v>250</v>
      </c>
      <c r="I1583" s="795">
        <v>250</v>
      </c>
      <c r="J1583" s="795">
        <v>250</v>
      </c>
      <c r="K1583" s="795">
        <v>0</v>
      </c>
      <c r="L1583" s="813">
        <v>0</v>
      </c>
    </row>
    <row r="1584" spans="1:12" s="796" customFormat="1" ht="23.25" customHeight="1" x14ac:dyDescent="0.2">
      <c r="A1584" s="797">
        <v>35302</v>
      </c>
      <c r="B1584" s="798" t="s">
        <v>1587</v>
      </c>
      <c r="C1584" s="795">
        <v>0</v>
      </c>
      <c r="D1584" s="795">
        <v>250</v>
      </c>
      <c r="E1584" s="795">
        <v>0</v>
      </c>
      <c r="F1584" s="795">
        <v>250</v>
      </c>
      <c r="G1584" s="795">
        <v>250</v>
      </c>
      <c r="H1584" s="795">
        <v>250</v>
      </c>
      <c r="I1584" s="795">
        <v>250</v>
      </c>
      <c r="J1584" s="795">
        <v>250</v>
      </c>
      <c r="K1584" s="795">
        <v>0</v>
      </c>
      <c r="L1584" s="813">
        <v>0</v>
      </c>
    </row>
    <row r="1585" spans="1:12" s="796" customFormat="1" ht="23.25" customHeight="1" x14ac:dyDescent="0.2">
      <c r="A1585" s="797">
        <v>355</v>
      </c>
      <c r="B1585" s="798" t="s">
        <v>1592</v>
      </c>
      <c r="C1585" s="795">
        <v>29400</v>
      </c>
      <c r="D1585" s="795">
        <v>0</v>
      </c>
      <c r="E1585" s="795">
        <v>18216.57</v>
      </c>
      <c r="F1585" s="795">
        <v>11183.43</v>
      </c>
      <c r="G1585" s="795">
        <v>11183.43</v>
      </c>
      <c r="H1585" s="795">
        <v>11183.43</v>
      </c>
      <c r="I1585" s="795">
        <v>11183.43</v>
      </c>
      <c r="J1585" s="795">
        <v>11183.43</v>
      </c>
      <c r="K1585" s="795">
        <v>0</v>
      </c>
      <c r="L1585" s="813">
        <v>0</v>
      </c>
    </row>
    <row r="1586" spans="1:12" s="796" customFormat="1" ht="23.25" customHeight="1" x14ac:dyDescent="0.2">
      <c r="A1586" s="797">
        <v>35501</v>
      </c>
      <c r="B1586" s="798" t="s">
        <v>1587</v>
      </c>
      <c r="C1586" s="795">
        <v>29400</v>
      </c>
      <c r="D1586" s="795">
        <v>0</v>
      </c>
      <c r="E1586" s="795">
        <v>18216.57</v>
      </c>
      <c r="F1586" s="795">
        <v>11183.43</v>
      </c>
      <c r="G1586" s="795">
        <v>11183.43</v>
      </c>
      <c r="H1586" s="795">
        <v>11183.43</v>
      </c>
      <c r="I1586" s="795">
        <v>11183.43</v>
      </c>
      <c r="J1586" s="795">
        <v>11183.43</v>
      </c>
      <c r="K1586" s="795">
        <v>0</v>
      </c>
      <c r="L1586" s="813">
        <v>0</v>
      </c>
    </row>
    <row r="1587" spans="1:12" s="796" customFormat="1" ht="23.25" customHeight="1" x14ac:dyDescent="0.2">
      <c r="A1587" s="797">
        <v>359</v>
      </c>
      <c r="B1587" s="798" t="s">
        <v>1596</v>
      </c>
      <c r="C1587" s="795">
        <v>1200</v>
      </c>
      <c r="D1587" s="795">
        <v>1700</v>
      </c>
      <c r="E1587" s="795">
        <v>0</v>
      </c>
      <c r="F1587" s="795">
        <v>2900</v>
      </c>
      <c r="G1587" s="795">
        <v>2900</v>
      </c>
      <c r="H1587" s="795">
        <v>2900</v>
      </c>
      <c r="I1587" s="795">
        <v>2900</v>
      </c>
      <c r="J1587" s="795">
        <v>2900</v>
      </c>
      <c r="K1587" s="795">
        <v>0</v>
      </c>
      <c r="L1587" s="813">
        <v>0</v>
      </c>
    </row>
    <row r="1588" spans="1:12" s="796" customFormat="1" ht="23.25" customHeight="1" x14ac:dyDescent="0.2">
      <c r="A1588" s="797">
        <v>35901</v>
      </c>
      <c r="B1588" s="798" t="s">
        <v>1597</v>
      </c>
      <c r="C1588" s="795">
        <v>1200</v>
      </c>
      <c r="D1588" s="795">
        <v>1700</v>
      </c>
      <c r="E1588" s="795">
        <v>0</v>
      </c>
      <c r="F1588" s="795">
        <v>2900</v>
      </c>
      <c r="G1588" s="795">
        <v>2900</v>
      </c>
      <c r="H1588" s="795">
        <v>2900</v>
      </c>
      <c r="I1588" s="795">
        <v>2900</v>
      </c>
      <c r="J1588" s="795">
        <v>2900</v>
      </c>
      <c r="K1588" s="795">
        <v>0</v>
      </c>
      <c r="L1588" s="813">
        <v>0</v>
      </c>
    </row>
    <row r="1589" spans="1:12" s="796" customFormat="1" ht="23.25" customHeight="1" x14ac:dyDescent="0.2">
      <c r="A1589" s="797">
        <v>3700</v>
      </c>
      <c r="B1589" s="798" t="s">
        <v>1607</v>
      </c>
      <c r="C1589" s="795">
        <v>86000</v>
      </c>
      <c r="D1589" s="795">
        <v>0</v>
      </c>
      <c r="E1589" s="795">
        <v>21150.160000000003</v>
      </c>
      <c r="F1589" s="795">
        <v>64849.84</v>
      </c>
      <c r="G1589" s="795">
        <v>64418.42</v>
      </c>
      <c r="H1589" s="795">
        <v>64418.42</v>
      </c>
      <c r="I1589" s="795">
        <v>55328.4</v>
      </c>
      <c r="J1589" s="795">
        <v>55328.4</v>
      </c>
      <c r="K1589" s="795">
        <v>431.41999999999825</v>
      </c>
      <c r="L1589" s="813">
        <v>0.6652599297083821</v>
      </c>
    </row>
    <row r="1590" spans="1:12" s="796" customFormat="1" ht="23.25" customHeight="1" x14ac:dyDescent="0.2">
      <c r="A1590" s="797">
        <v>371</v>
      </c>
      <c r="B1590" s="798" t="s">
        <v>252</v>
      </c>
      <c r="C1590" s="795">
        <v>10000</v>
      </c>
      <c r="D1590" s="795">
        <v>0</v>
      </c>
      <c r="E1590" s="795">
        <v>3898.01</v>
      </c>
      <c r="F1590" s="795">
        <v>6101.99</v>
      </c>
      <c r="G1590" s="795">
        <v>6101.99</v>
      </c>
      <c r="H1590" s="795">
        <v>6101.99</v>
      </c>
      <c r="I1590" s="795">
        <v>0</v>
      </c>
      <c r="J1590" s="795">
        <v>0</v>
      </c>
      <c r="K1590" s="795">
        <v>0</v>
      </c>
      <c r="L1590" s="813">
        <v>0</v>
      </c>
    </row>
    <row r="1591" spans="1:12" s="796" customFormat="1" ht="23.25" customHeight="1" x14ac:dyDescent="0.2">
      <c r="A1591" s="797">
        <v>37101</v>
      </c>
      <c r="B1591" s="798" t="s">
        <v>1608</v>
      </c>
      <c r="C1591" s="795">
        <v>10000</v>
      </c>
      <c r="D1591" s="795">
        <v>0</v>
      </c>
      <c r="E1591" s="795">
        <v>3898.01</v>
      </c>
      <c r="F1591" s="795">
        <v>6101.99</v>
      </c>
      <c r="G1591" s="795">
        <v>6101.99</v>
      </c>
      <c r="H1591" s="795">
        <v>6101.99</v>
      </c>
      <c r="I1591" s="795">
        <v>0</v>
      </c>
      <c r="J1591" s="795">
        <v>0</v>
      </c>
      <c r="K1591" s="795">
        <v>0</v>
      </c>
      <c r="L1591" s="813">
        <v>0</v>
      </c>
    </row>
    <row r="1592" spans="1:12" s="796" customFormat="1" ht="23.25" customHeight="1" x14ac:dyDescent="0.2">
      <c r="A1592" s="797">
        <v>375</v>
      </c>
      <c r="B1592" s="798" t="s">
        <v>1610</v>
      </c>
      <c r="C1592" s="795">
        <v>76000</v>
      </c>
      <c r="D1592" s="795">
        <v>0</v>
      </c>
      <c r="E1592" s="795">
        <v>17252.150000000001</v>
      </c>
      <c r="F1592" s="795">
        <v>58747.85</v>
      </c>
      <c r="G1592" s="795">
        <v>58316.43</v>
      </c>
      <c r="H1592" s="795">
        <v>58316.43</v>
      </c>
      <c r="I1592" s="795">
        <v>55328.4</v>
      </c>
      <c r="J1592" s="795">
        <v>55328.4</v>
      </c>
      <c r="K1592" s="795">
        <v>431.41999999999825</v>
      </c>
      <c r="L1592" s="813">
        <v>0.73435878930037146</v>
      </c>
    </row>
    <row r="1593" spans="1:12" s="796" customFormat="1" ht="23.25" customHeight="1" x14ac:dyDescent="0.2">
      <c r="A1593" s="797">
        <v>37501</v>
      </c>
      <c r="B1593" s="798" t="s">
        <v>1611</v>
      </c>
      <c r="C1593" s="795">
        <v>41000</v>
      </c>
      <c r="D1593" s="795">
        <v>0</v>
      </c>
      <c r="E1593" s="795">
        <v>15192.15</v>
      </c>
      <c r="F1593" s="795">
        <v>25807.85</v>
      </c>
      <c r="G1593" s="795">
        <v>25647.85</v>
      </c>
      <c r="H1593" s="795">
        <v>25647.85</v>
      </c>
      <c r="I1593" s="795">
        <v>22659.82</v>
      </c>
      <c r="J1593" s="795">
        <v>22659.82</v>
      </c>
      <c r="K1593" s="795">
        <v>160</v>
      </c>
      <c r="L1593" s="813">
        <v>0.61996640557039817</v>
      </c>
    </row>
    <row r="1594" spans="1:12" s="796" customFormat="1" ht="23.25" customHeight="1" x14ac:dyDescent="0.2">
      <c r="A1594" s="797">
        <v>37502</v>
      </c>
      <c r="B1594" s="798" t="s">
        <v>254</v>
      </c>
      <c r="C1594" s="795">
        <v>35000</v>
      </c>
      <c r="D1594" s="795">
        <v>0</v>
      </c>
      <c r="E1594" s="795">
        <v>2060</v>
      </c>
      <c r="F1594" s="795">
        <v>32940</v>
      </c>
      <c r="G1594" s="795">
        <v>32668.58</v>
      </c>
      <c r="H1594" s="795">
        <v>32668.58</v>
      </c>
      <c r="I1594" s="795">
        <v>32668.58</v>
      </c>
      <c r="J1594" s="795">
        <v>32668.58</v>
      </c>
      <c r="K1594" s="795">
        <v>271.41999999999825</v>
      </c>
      <c r="L1594" s="813">
        <v>0.82398299939283015</v>
      </c>
    </row>
    <row r="1595" spans="1:12" s="796" customFormat="1" ht="23.25" customHeight="1" x14ac:dyDescent="0.2">
      <c r="A1595" s="797">
        <v>3800</v>
      </c>
      <c r="B1595" s="798" t="s">
        <v>1613</v>
      </c>
      <c r="C1595" s="795">
        <v>86000</v>
      </c>
      <c r="D1595" s="795">
        <v>0</v>
      </c>
      <c r="E1595" s="795">
        <v>24771.63</v>
      </c>
      <c r="F1595" s="795">
        <v>61228.369999999995</v>
      </c>
      <c r="G1595" s="795">
        <v>61228.37</v>
      </c>
      <c r="H1595" s="795">
        <v>61228.37</v>
      </c>
      <c r="I1595" s="795">
        <v>60028</v>
      </c>
      <c r="J1595" s="795">
        <v>60028</v>
      </c>
      <c r="K1595" s="795">
        <v>0</v>
      </c>
      <c r="L1595" s="813">
        <v>0</v>
      </c>
    </row>
    <row r="1596" spans="1:12" s="796" customFormat="1" ht="23.25" customHeight="1" x14ac:dyDescent="0.2">
      <c r="A1596" s="797">
        <v>381</v>
      </c>
      <c r="B1596" s="798" t="s">
        <v>298</v>
      </c>
      <c r="C1596" s="795">
        <v>86000</v>
      </c>
      <c r="D1596" s="795">
        <v>0</v>
      </c>
      <c r="E1596" s="795">
        <v>24771.63</v>
      </c>
      <c r="F1596" s="795">
        <v>61228.369999999995</v>
      </c>
      <c r="G1596" s="795">
        <v>61228.37</v>
      </c>
      <c r="H1596" s="795">
        <v>61228.37</v>
      </c>
      <c r="I1596" s="795">
        <v>60028</v>
      </c>
      <c r="J1596" s="795">
        <v>60028</v>
      </c>
      <c r="K1596" s="795">
        <v>0</v>
      </c>
      <c r="L1596" s="813">
        <v>0</v>
      </c>
    </row>
    <row r="1597" spans="1:12" s="796" customFormat="1" ht="23.25" customHeight="1" x14ac:dyDescent="0.2">
      <c r="A1597" s="797">
        <v>38101</v>
      </c>
      <c r="B1597" s="798" t="s">
        <v>299</v>
      </c>
      <c r="C1597" s="795">
        <v>86000</v>
      </c>
      <c r="D1597" s="795">
        <v>0</v>
      </c>
      <c r="E1597" s="795">
        <v>24771.63</v>
      </c>
      <c r="F1597" s="795">
        <v>61228.369999999995</v>
      </c>
      <c r="G1597" s="795">
        <v>61228.37</v>
      </c>
      <c r="H1597" s="795">
        <v>61228.37</v>
      </c>
      <c r="I1597" s="795">
        <v>60028</v>
      </c>
      <c r="J1597" s="795">
        <v>60028</v>
      </c>
      <c r="K1597" s="795">
        <v>0</v>
      </c>
      <c r="L1597" s="813">
        <v>0</v>
      </c>
    </row>
    <row r="1598" spans="1:12" s="796" customFormat="1" ht="23.25" customHeight="1" x14ac:dyDescent="0.2">
      <c r="A1598" s="797">
        <v>3900</v>
      </c>
      <c r="B1598" s="798" t="s">
        <v>77</v>
      </c>
      <c r="C1598" s="795">
        <v>438783.36</v>
      </c>
      <c r="D1598" s="795">
        <v>135961.1</v>
      </c>
      <c r="E1598" s="795">
        <v>0</v>
      </c>
      <c r="F1598" s="795">
        <v>574744.46</v>
      </c>
      <c r="G1598" s="795">
        <v>574744.46</v>
      </c>
      <c r="H1598" s="795">
        <v>574744.46</v>
      </c>
      <c r="I1598" s="795">
        <v>343531.63999999996</v>
      </c>
      <c r="J1598" s="795">
        <v>343531.63999999996</v>
      </c>
      <c r="K1598" s="795">
        <v>0</v>
      </c>
      <c r="L1598" s="813">
        <v>0</v>
      </c>
    </row>
    <row r="1599" spans="1:12" s="796" customFormat="1" ht="23.25" customHeight="1" x14ac:dyDescent="0.2">
      <c r="A1599" s="797">
        <v>391</v>
      </c>
      <c r="B1599" s="798" t="s">
        <v>1617</v>
      </c>
      <c r="C1599" s="795">
        <v>30000</v>
      </c>
      <c r="D1599" s="795">
        <v>76789.070000000007</v>
      </c>
      <c r="E1599" s="795">
        <v>0</v>
      </c>
      <c r="F1599" s="795">
        <v>106789.07</v>
      </c>
      <c r="G1599" s="795">
        <v>106789.07</v>
      </c>
      <c r="H1599" s="795">
        <v>106789.07</v>
      </c>
      <c r="I1599" s="795">
        <v>16712.349999999999</v>
      </c>
      <c r="J1599" s="795">
        <v>16712.349999999999</v>
      </c>
      <c r="K1599" s="795">
        <v>0</v>
      </c>
      <c r="L1599" s="813">
        <v>0</v>
      </c>
    </row>
    <row r="1600" spans="1:12" s="796" customFormat="1" ht="23.25" customHeight="1" x14ac:dyDescent="0.2">
      <c r="A1600" s="797">
        <v>39101</v>
      </c>
      <c r="B1600" s="798" t="s">
        <v>1618</v>
      </c>
      <c r="C1600" s="795">
        <v>30000</v>
      </c>
      <c r="D1600" s="795">
        <v>76789.070000000007</v>
      </c>
      <c r="E1600" s="795">
        <v>0</v>
      </c>
      <c r="F1600" s="795">
        <v>106789.07</v>
      </c>
      <c r="G1600" s="795">
        <v>106789.07</v>
      </c>
      <c r="H1600" s="795">
        <v>106789.07</v>
      </c>
      <c r="I1600" s="795">
        <v>16712.349999999999</v>
      </c>
      <c r="J1600" s="795">
        <v>16712.349999999999</v>
      </c>
      <c r="K1600" s="795">
        <v>0</v>
      </c>
      <c r="L1600" s="813">
        <v>0</v>
      </c>
    </row>
    <row r="1601" spans="1:12" s="796" customFormat="1" ht="23.25" customHeight="1" x14ac:dyDescent="0.2">
      <c r="A1601" s="797">
        <v>392</v>
      </c>
      <c r="B1601" s="798" t="s">
        <v>1619</v>
      </c>
      <c r="C1601" s="795">
        <v>0</v>
      </c>
      <c r="D1601" s="795">
        <v>858</v>
      </c>
      <c r="E1601" s="795">
        <v>0</v>
      </c>
      <c r="F1601" s="795">
        <v>858</v>
      </c>
      <c r="G1601" s="795">
        <v>858</v>
      </c>
      <c r="H1601" s="795">
        <v>858</v>
      </c>
      <c r="I1601" s="795">
        <v>858</v>
      </c>
      <c r="J1601" s="795">
        <v>858</v>
      </c>
      <c r="K1601" s="795">
        <v>0</v>
      </c>
      <c r="L1601" s="813">
        <v>0</v>
      </c>
    </row>
    <row r="1602" spans="1:12" s="796" customFormat="1" ht="23.25" customHeight="1" x14ac:dyDescent="0.2">
      <c r="A1602" s="797">
        <v>39201</v>
      </c>
      <c r="B1602" s="798" t="s">
        <v>81</v>
      </c>
      <c r="C1602" s="795">
        <v>0</v>
      </c>
      <c r="D1602" s="795">
        <v>858</v>
      </c>
      <c r="E1602" s="795">
        <v>0</v>
      </c>
      <c r="F1602" s="795">
        <v>858</v>
      </c>
      <c r="G1602" s="795">
        <v>858</v>
      </c>
      <c r="H1602" s="795">
        <v>858</v>
      </c>
      <c r="I1602" s="795">
        <v>858</v>
      </c>
      <c r="J1602" s="795">
        <v>858</v>
      </c>
      <c r="K1602" s="795">
        <v>0</v>
      </c>
      <c r="L1602" s="813">
        <v>0</v>
      </c>
    </row>
    <row r="1603" spans="1:12" s="796" customFormat="1" ht="23.25" customHeight="1" x14ac:dyDescent="0.2">
      <c r="A1603" s="797">
        <v>399</v>
      </c>
      <c r="B1603" s="798" t="s">
        <v>77</v>
      </c>
      <c r="C1603" s="795">
        <v>408783.35999999999</v>
      </c>
      <c r="D1603" s="795">
        <v>58314.03</v>
      </c>
      <c r="E1603" s="795">
        <v>0</v>
      </c>
      <c r="F1603" s="795">
        <v>467097.39</v>
      </c>
      <c r="G1603" s="795">
        <v>467097.39</v>
      </c>
      <c r="H1603" s="795">
        <v>467097.39</v>
      </c>
      <c r="I1603" s="795">
        <v>325961.28999999998</v>
      </c>
      <c r="J1603" s="795">
        <v>325961.28999999998</v>
      </c>
      <c r="K1603" s="795">
        <v>0</v>
      </c>
      <c r="L1603" s="813">
        <v>0</v>
      </c>
    </row>
    <row r="1604" spans="1:12" s="796" customFormat="1" ht="23.25" customHeight="1" x14ac:dyDescent="0.2">
      <c r="A1604" s="797">
        <v>39901</v>
      </c>
      <c r="B1604" s="798" t="s">
        <v>82</v>
      </c>
      <c r="C1604" s="795">
        <v>408783.35999999999</v>
      </c>
      <c r="D1604" s="795">
        <v>58314.03</v>
      </c>
      <c r="E1604" s="795">
        <v>0</v>
      </c>
      <c r="F1604" s="795">
        <v>467097.39</v>
      </c>
      <c r="G1604" s="795">
        <v>467097.39</v>
      </c>
      <c r="H1604" s="795">
        <v>467097.39</v>
      </c>
      <c r="I1604" s="795">
        <v>325961.28999999998</v>
      </c>
      <c r="J1604" s="795">
        <v>325961.28999999998</v>
      </c>
      <c r="K1604" s="795">
        <v>0</v>
      </c>
      <c r="L1604" s="813">
        <v>0</v>
      </c>
    </row>
    <row r="1605" spans="1:12" s="789" customFormat="1" ht="23.25" customHeight="1" x14ac:dyDescent="0.2">
      <c r="A1605" s="790">
        <v>4000</v>
      </c>
      <c r="B1605" s="791" t="s">
        <v>243</v>
      </c>
      <c r="C1605" s="792">
        <v>33121944.199999999</v>
      </c>
      <c r="D1605" s="792">
        <v>9757799.75</v>
      </c>
      <c r="E1605" s="792">
        <v>9200761.5899999999</v>
      </c>
      <c r="F1605" s="792">
        <v>33678982.359999999</v>
      </c>
      <c r="G1605" s="792">
        <v>33678982.359999999</v>
      </c>
      <c r="H1605" s="792">
        <v>33678982.359999999</v>
      </c>
      <c r="I1605" s="792">
        <v>33459448.650000002</v>
      </c>
      <c r="J1605" s="792">
        <v>33459448.650000002</v>
      </c>
      <c r="K1605" s="792">
        <v>0</v>
      </c>
      <c r="L1605" s="812">
        <v>0</v>
      </c>
    </row>
    <row r="1606" spans="1:12" s="796" customFormat="1" ht="23.25" customHeight="1" x14ac:dyDescent="0.2">
      <c r="A1606" s="797">
        <v>4400</v>
      </c>
      <c r="B1606" s="798" t="s">
        <v>310</v>
      </c>
      <c r="C1606" s="795">
        <v>132466.20000000001</v>
      </c>
      <c r="D1606" s="795">
        <v>285926.78999999998</v>
      </c>
      <c r="E1606" s="795">
        <v>0</v>
      </c>
      <c r="F1606" s="795">
        <v>418392.99</v>
      </c>
      <c r="G1606" s="795">
        <v>418392.99</v>
      </c>
      <c r="H1606" s="795">
        <v>418392.99</v>
      </c>
      <c r="I1606" s="795">
        <v>198859.28</v>
      </c>
      <c r="J1606" s="795">
        <v>198859.28</v>
      </c>
      <c r="K1606" s="795">
        <v>0</v>
      </c>
      <c r="L1606" s="813">
        <v>0</v>
      </c>
    </row>
    <row r="1607" spans="1:12" s="796" customFormat="1" ht="23.25" customHeight="1" x14ac:dyDescent="0.2">
      <c r="A1607" s="797">
        <v>442</v>
      </c>
      <c r="B1607" s="798" t="s">
        <v>1626</v>
      </c>
      <c r="C1607" s="795">
        <v>132466.20000000001</v>
      </c>
      <c r="D1607" s="795">
        <v>285926.78999999998</v>
      </c>
      <c r="E1607" s="795">
        <v>0</v>
      </c>
      <c r="F1607" s="795">
        <v>418392.99</v>
      </c>
      <c r="G1607" s="795">
        <v>418392.99</v>
      </c>
      <c r="H1607" s="795">
        <v>418392.99</v>
      </c>
      <c r="I1607" s="795">
        <v>198859.28</v>
      </c>
      <c r="J1607" s="795">
        <v>198859.28</v>
      </c>
      <c r="K1607" s="795">
        <v>0</v>
      </c>
      <c r="L1607" s="813">
        <v>0</v>
      </c>
    </row>
    <row r="1608" spans="1:12" s="796" customFormat="1" ht="23.25" customHeight="1" x14ac:dyDescent="0.2">
      <c r="A1608" s="797">
        <v>44201</v>
      </c>
      <c r="B1608" s="798" t="s">
        <v>219</v>
      </c>
      <c r="C1608" s="795">
        <v>86443.199999999997</v>
      </c>
      <c r="D1608" s="795">
        <v>267333.5</v>
      </c>
      <c r="E1608" s="795">
        <v>0</v>
      </c>
      <c r="F1608" s="795">
        <v>353776.7</v>
      </c>
      <c r="G1608" s="795">
        <v>353776.7</v>
      </c>
      <c r="H1608" s="795">
        <v>353776.7</v>
      </c>
      <c r="I1608" s="795">
        <v>198859.28</v>
      </c>
      <c r="J1608" s="795">
        <v>198859.28</v>
      </c>
      <c r="K1608" s="795">
        <v>0</v>
      </c>
      <c r="L1608" s="813">
        <v>0</v>
      </c>
    </row>
    <row r="1609" spans="1:12" s="796" customFormat="1" ht="23.25" customHeight="1" x14ac:dyDescent="0.2">
      <c r="A1609" s="797">
        <v>44204</v>
      </c>
      <c r="B1609" s="798" t="s">
        <v>220</v>
      </c>
      <c r="C1609" s="795">
        <v>46023</v>
      </c>
      <c r="D1609" s="795">
        <v>18593.29</v>
      </c>
      <c r="E1609" s="795">
        <v>0</v>
      </c>
      <c r="F1609" s="795">
        <v>64616.29</v>
      </c>
      <c r="G1609" s="795">
        <v>64616.29</v>
      </c>
      <c r="H1609" s="795">
        <v>64616.29</v>
      </c>
      <c r="I1609" s="795">
        <v>0</v>
      </c>
      <c r="J1609" s="795">
        <v>0</v>
      </c>
      <c r="K1609" s="795">
        <v>0</v>
      </c>
      <c r="L1609" s="813">
        <v>0</v>
      </c>
    </row>
    <row r="1610" spans="1:12" s="796" customFormat="1" ht="23.25" customHeight="1" x14ac:dyDescent="0.2">
      <c r="A1610" s="797">
        <v>4500</v>
      </c>
      <c r="B1610" s="798" t="s">
        <v>183</v>
      </c>
      <c r="C1610" s="795">
        <v>32989478</v>
      </c>
      <c r="D1610" s="795">
        <v>9471872.9600000009</v>
      </c>
      <c r="E1610" s="795">
        <v>9200761.5899999999</v>
      </c>
      <c r="F1610" s="795">
        <v>33260589.370000001</v>
      </c>
      <c r="G1610" s="795">
        <v>33260589.370000001</v>
      </c>
      <c r="H1610" s="795">
        <v>33260589.370000001</v>
      </c>
      <c r="I1610" s="795">
        <v>33260589.370000001</v>
      </c>
      <c r="J1610" s="795">
        <v>33260589.370000001</v>
      </c>
      <c r="K1610" s="795">
        <v>0</v>
      </c>
      <c r="L1610" s="813">
        <v>0</v>
      </c>
    </row>
    <row r="1611" spans="1:12" s="796" customFormat="1" ht="23.25" customHeight="1" x14ac:dyDescent="0.2">
      <c r="A1611" s="797">
        <v>451</v>
      </c>
      <c r="B1611" s="798" t="s">
        <v>89</v>
      </c>
      <c r="C1611" s="795">
        <v>14211808</v>
      </c>
      <c r="D1611" s="795">
        <v>9471872.9600000009</v>
      </c>
      <c r="E1611" s="795">
        <v>0</v>
      </c>
      <c r="F1611" s="795">
        <v>23683680.960000001</v>
      </c>
      <c r="G1611" s="795">
        <v>23683680.960000001</v>
      </c>
      <c r="H1611" s="795">
        <v>23683680.960000001</v>
      </c>
      <c r="I1611" s="795">
        <v>23683680.960000001</v>
      </c>
      <c r="J1611" s="795">
        <v>23683680.960000001</v>
      </c>
      <c r="K1611" s="795">
        <v>0</v>
      </c>
      <c r="L1611" s="813">
        <v>0</v>
      </c>
    </row>
    <row r="1612" spans="1:12" s="796" customFormat="1" ht="23.25" customHeight="1" x14ac:dyDescent="0.2">
      <c r="A1612" s="797">
        <v>45101</v>
      </c>
      <c r="B1612" s="798" t="s">
        <v>222</v>
      </c>
      <c r="C1612" s="795">
        <v>7719903</v>
      </c>
      <c r="D1612" s="795">
        <v>9471872.9600000009</v>
      </c>
      <c r="E1612" s="795">
        <v>0</v>
      </c>
      <c r="F1612" s="795">
        <v>17191775.960000001</v>
      </c>
      <c r="G1612" s="795">
        <v>17191775.960000001</v>
      </c>
      <c r="H1612" s="795">
        <v>17191775.960000001</v>
      </c>
      <c r="I1612" s="795">
        <v>17191775.960000001</v>
      </c>
      <c r="J1612" s="795">
        <v>17191775.960000001</v>
      </c>
      <c r="K1612" s="795">
        <v>0</v>
      </c>
      <c r="L1612" s="813">
        <v>0</v>
      </c>
    </row>
    <row r="1613" spans="1:12" s="796" customFormat="1" ht="23.25" customHeight="1" x14ac:dyDescent="0.2">
      <c r="A1613" s="797">
        <v>45102</v>
      </c>
      <c r="B1613" s="798" t="s">
        <v>1630</v>
      </c>
      <c r="C1613" s="795">
        <v>6491905</v>
      </c>
      <c r="D1613" s="795">
        <v>0</v>
      </c>
      <c r="E1613" s="795">
        <v>0</v>
      </c>
      <c r="F1613" s="795">
        <v>6491905</v>
      </c>
      <c r="G1613" s="795">
        <v>6491905</v>
      </c>
      <c r="H1613" s="795">
        <v>6491905</v>
      </c>
      <c r="I1613" s="795">
        <v>6491905</v>
      </c>
      <c r="J1613" s="795">
        <v>6491905</v>
      </c>
      <c r="K1613" s="795">
        <v>0</v>
      </c>
      <c r="L1613" s="813">
        <v>0</v>
      </c>
    </row>
    <row r="1614" spans="1:12" s="796" customFormat="1" ht="23.25" customHeight="1" x14ac:dyDescent="0.2">
      <c r="A1614" s="797">
        <v>452</v>
      </c>
      <c r="B1614" s="798" t="s">
        <v>90</v>
      </c>
      <c r="C1614" s="795">
        <v>18777670</v>
      </c>
      <c r="D1614" s="795">
        <v>0</v>
      </c>
      <c r="E1614" s="795">
        <v>9200761.5899999999</v>
      </c>
      <c r="F1614" s="795">
        <v>9576908.4100000001</v>
      </c>
      <c r="G1614" s="795">
        <v>9576908.4100000001</v>
      </c>
      <c r="H1614" s="795">
        <v>9576908.4100000001</v>
      </c>
      <c r="I1614" s="795">
        <v>9576908.4100000001</v>
      </c>
      <c r="J1614" s="795">
        <v>9576908.4100000001</v>
      </c>
      <c r="K1614" s="795">
        <v>0</v>
      </c>
      <c r="L1614" s="813">
        <v>0</v>
      </c>
    </row>
    <row r="1615" spans="1:12" s="796" customFormat="1" ht="23.25" customHeight="1" x14ac:dyDescent="0.2">
      <c r="A1615" s="797">
        <v>45201</v>
      </c>
      <c r="B1615" s="798" t="s">
        <v>1631</v>
      </c>
      <c r="C1615" s="795">
        <v>18777670</v>
      </c>
      <c r="D1615" s="795">
        <v>0</v>
      </c>
      <c r="E1615" s="795">
        <v>9200761.5899999999</v>
      </c>
      <c r="F1615" s="795">
        <v>9576908.4100000001</v>
      </c>
      <c r="G1615" s="795">
        <v>9576908.4100000001</v>
      </c>
      <c r="H1615" s="795">
        <v>9576908.4100000001</v>
      </c>
      <c r="I1615" s="795">
        <v>9576908.4100000001</v>
      </c>
      <c r="J1615" s="795">
        <v>9576908.4100000001</v>
      </c>
      <c r="K1615" s="795">
        <v>0</v>
      </c>
      <c r="L1615" s="813">
        <v>0</v>
      </c>
    </row>
    <row r="1616" spans="1:12" s="789" customFormat="1" ht="23.25" customHeight="1" x14ac:dyDescent="0.2">
      <c r="A1616" s="790">
        <v>5000</v>
      </c>
      <c r="B1616" s="791" t="s">
        <v>244</v>
      </c>
      <c r="C1616" s="792">
        <v>626206.25</v>
      </c>
      <c r="D1616" s="792">
        <v>0</v>
      </c>
      <c r="E1616" s="792">
        <v>75000.25</v>
      </c>
      <c r="F1616" s="792">
        <v>551206</v>
      </c>
      <c r="G1616" s="792">
        <v>459337.4</v>
      </c>
      <c r="H1616" s="792">
        <v>459337.4</v>
      </c>
      <c r="I1616" s="792">
        <v>367469.92</v>
      </c>
      <c r="J1616" s="792">
        <v>367469.92</v>
      </c>
      <c r="K1616" s="792">
        <v>91868.599999999977</v>
      </c>
      <c r="L1616" s="812">
        <v>16.666835992351313</v>
      </c>
    </row>
    <row r="1617" spans="1:12" s="796" customFormat="1" ht="23.25" customHeight="1" x14ac:dyDescent="0.2">
      <c r="A1617" s="797">
        <v>5100</v>
      </c>
      <c r="B1617" s="798" t="s">
        <v>64</v>
      </c>
      <c r="C1617" s="795">
        <v>5000</v>
      </c>
      <c r="D1617" s="795">
        <v>0</v>
      </c>
      <c r="E1617" s="795">
        <v>5000</v>
      </c>
      <c r="F1617" s="795">
        <v>0</v>
      </c>
      <c r="G1617" s="795">
        <v>0</v>
      </c>
      <c r="H1617" s="795">
        <v>0</v>
      </c>
      <c r="I1617" s="795">
        <v>0</v>
      </c>
      <c r="J1617" s="795">
        <v>0</v>
      </c>
      <c r="K1617" s="795">
        <v>0</v>
      </c>
      <c r="L1617" s="813">
        <v>0</v>
      </c>
    </row>
    <row r="1618" spans="1:12" s="796" customFormat="1" ht="23.25" customHeight="1" x14ac:dyDescent="0.2">
      <c r="A1618" s="797">
        <v>515</v>
      </c>
      <c r="B1618" s="798" t="s">
        <v>1634</v>
      </c>
      <c r="C1618" s="795">
        <v>5000</v>
      </c>
      <c r="D1618" s="795">
        <v>0</v>
      </c>
      <c r="E1618" s="795">
        <v>5000</v>
      </c>
      <c r="F1618" s="795">
        <v>0</v>
      </c>
      <c r="G1618" s="795">
        <v>0</v>
      </c>
      <c r="H1618" s="795">
        <v>0</v>
      </c>
      <c r="I1618" s="795">
        <v>0</v>
      </c>
      <c r="J1618" s="795">
        <v>0</v>
      </c>
      <c r="K1618" s="795">
        <v>0</v>
      </c>
      <c r="L1618" s="813">
        <v>0</v>
      </c>
    </row>
    <row r="1619" spans="1:12" s="796" customFormat="1" ht="23.25" customHeight="1" x14ac:dyDescent="0.2">
      <c r="A1619" s="797">
        <v>51502</v>
      </c>
      <c r="B1619" s="798" t="s">
        <v>1636</v>
      </c>
      <c r="C1619" s="795">
        <v>5000</v>
      </c>
      <c r="D1619" s="795">
        <v>0</v>
      </c>
      <c r="E1619" s="795">
        <v>5000</v>
      </c>
      <c r="F1619" s="795">
        <v>0</v>
      </c>
      <c r="G1619" s="795">
        <v>0</v>
      </c>
      <c r="H1619" s="795">
        <v>0</v>
      </c>
      <c r="I1619" s="795">
        <v>0</v>
      </c>
      <c r="J1619" s="795">
        <v>0</v>
      </c>
      <c r="K1619" s="795">
        <v>0</v>
      </c>
      <c r="L1619" s="813">
        <v>0</v>
      </c>
    </row>
    <row r="1620" spans="1:12" s="796" customFormat="1" ht="23.25" customHeight="1" x14ac:dyDescent="0.2">
      <c r="A1620" s="797">
        <v>5600</v>
      </c>
      <c r="B1620" s="798" t="s">
        <v>35</v>
      </c>
      <c r="C1620" s="795">
        <v>60000</v>
      </c>
      <c r="D1620" s="795">
        <v>0</v>
      </c>
      <c r="E1620" s="795">
        <v>60000</v>
      </c>
      <c r="F1620" s="795">
        <v>0</v>
      </c>
      <c r="G1620" s="795">
        <v>0</v>
      </c>
      <c r="H1620" s="795">
        <v>0</v>
      </c>
      <c r="I1620" s="795">
        <v>0</v>
      </c>
      <c r="J1620" s="795">
        <v>0</v>
      </c>
      <c r="K1620" s="795">
        <v>0</v>
      </c>
      <c r="L1620" s="813">
        <v>0</v>
      </c>
    </row>
    <row r="1621" spans="1:12" s="796" customFormat="1" ht="23.25" customHeight="1" x14ac:dyDescent="0.2">
      <c r="A1621" s="797">
        <v>565</v>
      </c>
      <c r="B1621" s="798" t="s">
        <v>1644</v>
      </c>
      <c r="C1621" s="795">
        <v>25000</v>
      </c>
      <c r="D1621" s="795">
        <v>0</v>
      </c>
      <c r="E1621" s="795">
        <v>25000</v>
      </c>
      <c r="F1621" s="795">
        <v>0</v>
      </c>
      <c r="G1621" s="795">
        <v>0</v>
      </c>
      <c r="H1621" s="795">
        <v>0</v>
      </c>
      <c r="I1621" s="795">
        <v>0</v>
      </c>
      <c r="J1621" s="795">
        <v>0</v>
      </c>
      <c r="K1621" s="795">
        <v>0</v>
      </c>
      <c r="L1621" s="813">
        <v>0</v>
      </c>
    </row>
    <row r="1622" spans="1:12" s="796" customFormat="1" ht="23.25" customHeight="1" x14ac:dyDescent="0.2">
      <c r="A1622" s="797">
        <v>56501</v>
      </c>
      <c r="B1622" s="798" t="s">
        <v>1645</v>
      </c>
      <c r="C1622" s="795">
        <v>25000</v>
      </c>
      <c r="D1622" s="795">
        <v>0</v>
      </c>
      <c r="E1622" s="795">
        <v>25000</v>
      </c>
      <c r="F1622" s="795">
        <v>0</v>
      </c>
      <c r="G1622" s="795">
        <v>0</v>
      </c>
      <c r="H1622" s="795">
        <v>0</v>
      </c>
      <c r="I1622" s="795">
        <v>0</v>
      </c>
      <c r="J1622" s="795">
        <v>0</v>
      </c>
      <c r="K1622" s="795">
        <v>0</v>
      </c>
      <c r="L1622" s="813">
        <v>0</v>
      </c>
    </row>
    <row r="1623" spans="1:12" s="796" customFormat="1" ht="23.25" customHeight="1" x14ac:dyDescent="0.2">
      <c r="A1623" s="797">
        <v>567</v>
      </c>
      <c r="B1623" s="798" t="s">
        <v>260</v>
      </c>
      <c r="C1623" s="795">
        <v>35000</v>
      </c>
      <c r="D1623" s="795">
        <v>0</v>
      </c>
      <c r="E1623" s="795">
        <v>35000</v>
      </c>
      <c r="F1623" s="795">
        <v>0</v>
      </c>
      <c r="G1623" s="795">
        <v>0</v>
      </c>
      <c r="H1623" s="795">
        <v>0</v>
      </c>
      <c r="I1623" s="795">
        <v>0</v>
      </c>
      <c r="J1623" s="795">
        <v>0</v>
      </c>
      <c r="K1623" s="795">
        <v>0</v>
      </c>
      <c r="L1623" s="813">
        <v>0</v>
      </c>
    </row>
    <row r="1624" spans="1:12" s="796" customFormat="1" ht="23.25" customHeight="1" x14ac:dyDescent="0.2">
      <c r="A1624" s="797">
        <v>56701</v>
      </c>
      <c r="B1624" s="798" t="s">
        <v>224</v>
      </c>
      <c r="C1624" s="795">
        <v>15000</v>
      </c>
      <c r="D1624" s="795">
        <v>0</v>
      </c>
      <c r="E1624" s="795">
        <v>15000</v>
      </c>
      <c r="F1624" s="795">
        <v>0</v>
      </c>
      <c r="G1624" s="795">
        <v>0</v>
      </c>
      <c r="H1624" s="795">
        <v>0</v>
      </c>
      <c r="I1624" s="795">
        <v>0</v>
      </c>
      <c r="J1624" s="795">
        <v>0</v>
      </c>
      <c r="K1624" s="795">
        <v>0</v>
      </c>
      <c r="L1624" s="813">
        <v>0</v>
      </c>
    </row>
    <row r="1625" spans="1:12" s="796" customFormat="1" ht="23.25" customHeight="1" x14ac:dyDescent="0.2">
      <c r="A1625" s="797">
        <v>56702</v>
      </c>
      <c r="B1625" s="798" t="s">
        <v>1646</v>
      </c>
      <c r="C1625" s="795">
        <v>20000</v>
      </c>
      <c r="D1625" s="795">
        <v>0</v>
      </c>
      <c r="E1625" s="795">
        <v>20000</v>
      </c>
      <c r="F1625" s="795">
        <v>0</v>
      </c>
      <c r="G1625" s="795">
        <v>0</v>
      </c>
      <c r="H1625" s="795">
        <v>0</v>
      </c>
      <c r="I1625" s="795">
        <v>0</v>
      </c>
      <c r="J1625" s="795">
        <v>0</v>
      </c>
      <c r="K1625" s="795">
        <v>0</v>
      </c>
      <c r="L1625" s="813">
        <v>0</v>
      </c>
    </row>
    <row r="1626" spans="1:12" s="796" customFormat="1" ht="23.25" customHeight="1" x14ac:dyDescent="0.2">
      <c r="A1626" s="797">
        <v>5900</v>
      </c>
      <c r="B1626" s="798" t="s">
        <v>1649</v>
      </c>
      <c r="C1626" s="795">
        <v>561206.25</v>
      </c>
      <c r="D1626" s="795">
        <v>0</v>
      </c>
      <c r="E1626" s="795">
        <v>10000.249999999993</v>
      </c>
      <c r="F1626" s="795">
        <v>551206</v>
      </c>
      <c r="G1626" s="795">
        <v>459337.4</v>
      </c>
      <c r="H1626" s="795">
        <v>459337.4</v>
      </c>
      <c r="I1626" s="795">
        <v>367469.92</v>
      </c>
      <c r="J1626" s="795">
        <v>367469.92</v>
      </c>
      <c r="K1626" s="795">
        <v>91868.599999999977</v>
      </c>
      <c r="L1626" s="813">
        <v>16.666835992351313</v>
      </c>
    </row>
    <row r="1627" spans="1:12" s="796" customFormat="1" ht="23.25" customHeight="1" x14ac:dyDescent="0.2">
      <c r="A1627" s="797">
        <v>591</v>
      </c>
      <c r="B1627" s="798" t="s">
        <v>262</v>
      </c>
      <c r="C1627" s="795">
        <v>551206.25</v>
      </c>
      <c r="D1627" s="795">
        <v>0</v>
      </c>
      <c r="E1627" s="795">
        <v>0.24999999999272399</v>
      </c>
      <c r="F1627" s="795">
        <v>551206</v>
      </c>
      <c r="G1627" s="795">
        <v>459337.4</v>
      </c>
      <c r="H1627" s="795">
        <v>459337.4</v>
      </c>
      <c r="I1627" s="795">
        <v>367469.92</v>
      </c>
      <c r="J1627" s="795">
        <v>367469.92</v>
      </c>
      <c r="K1627" s="795">
        <v>91868.599999999977</v>
      </c>
      <c r="L1627" s="813">
        <v>16.666835992351313</v>
      </c>
    </row>
    <row r="1628" spans="1:12" s="796" customFormat="1" ht="23.25" customHeight="1" x14ac:dyDescent="0.2">
      <c r="A1628" s="797">
        <v>59101</v>
      </c>
      <c r="B1628" s="798" t="s">
        <v>225</v>
      </c>
      <c r="C1628" s="795">
        <v>551206.25</v>
      </c>
      <c r="D1628" s="795">
        <v>0</v>
      </c>
      <c r="E1628" s="795">
        <v>0.24999999999272399</v>
      </c>
      <c r="F1628" s="795">
        <v>551206</v>
      </c>
      <c r="G1628" s="795">
        <v>459337.4</v>
      </c>
      <c r="H1628" s="795">
        <v>459337.4</v>
      </c>
      <c r="I1628" s="795">
        <v>367469.92</v>
      </c>
      <c r="J1628" s="795">
        <v>367469.92</v>
      </c>
      <c r="K1628" s="795">
        <v>91868.599999999977</v>
      </c>
      <c r="L1628" s="813">
        <v>16.666835992351313</v>
      </c>
    </row>
    <row r="1629" spans="1:12" s="796" customFormat="1" ht="23.25" customHeight="1" x14ac:dyDescent="0.2">
      <c r="A1629" s="797">
        <v>597</v>
      </c>
      <c r="B1629" s="798" t="s">
        <v>1650</v>
      </c>
      <c r="C1629" s="795">
        <v>10000</v>
      </c>
      <c r="D1629" s="795">
        <v>0</v>
      </c>
      <c r="E1629" s="795">
        <v>10000</v>
      </c>
      <c r="F1629" s="795">
        <v>0</v>
      </c>
      <c r="G1629" s="795">
        <v>0</v>
      </c>
      <c r="H1629" s="795">
        <v>0</v>
      </c>
      <c r="I1629" s="795">
        <v>0</v>
      </c>
      <c r="J1629" s="795">
        <v>0</v>
      </c>
      <c r="K1629" s="795">
        <v>0</v>
      </c>
      <c r="L1629" s="813">
        <v>0</v>
      </c>
    </row>
    <row r="1630" spans="1:12" s="796" customFormat="1" ht="23.25" customHeight="1" x14ac:dyDescent="0.2">
      <c r="A1630" s="797">
        <v>59701</v>
      </c>
      <c r="B1630" s="798" t="s">
        <v>645</v>
      </c>
      <c r="C1630" s="795">
        <v>10000</v>
      </c>
      <c r="D1630" s="795">
        <v>0</v>
      </c>
      <c r="E1630" s="795">
        <v>10000</v>
      </c>
      <c r="F1630" s="795">
        <v>0</v>
      </c>
      <c r="G1630" s="795">
        <v>0</v>
      </c>
      <c r="H1630" s="795">
        <v>0</v>
      </c>
      <c r="I1630" s="795">
        <v>0</v>
      </c>
      <c r="J1630" s="795">
        <v>0</v>
      </c>
      <c r="K1630" s="795">
        <v>0</v>
      </c>
      <c r="L1630" s="813">
        <v>0</v>
      </c>
    </row>
    <row r="1631" spans="1:12" s="820" customFormat="1" ht="23.25" customHeight="1" x14ac:dyDescent="0.25">
      <c r="A1631" s="816"/>
      <c r="B1631" s="817" t="s">
        <v>1672</v>
      </c>
      <c r="C1631" s="818">
        <v>45575475.93</v>
      </c>
      <c r="D1631" s="818">
        <v>14748779.420000002</v>
      </c>
      <c r="E1631" s="818">
        <v>9750303.5899999999</v>
      </c>
      <c r="F1631" s="818">
        <v>50573951.759999998</v>
      </c>
      <c r="G1631" s="818">
        <v>50489371.139999993</v>
      </c>
      <c r="H1631" s="818">
        <v>50489371.139999993</v>
      </c>
      <c r="I1631" s="818">
        <v>47199574.690000005</v>
      </c>
      <c r="J1631" s="818">
        <v>47199574.690000005</v>
      </c>
      <c r="K1631" s="818">
        <v>84580.620000004768</v>
      </c>
      <c r="L1631" s="819">
        <v>0.16724146928716246</v>
      </c>
    </row>
    <row r="1632" spans="1:12" s="820" customFormat="1" ht="24.75" customHeight="1" x14ac:dyDescent="0.25">
      <c r="A1632" s="821"/>
      <c r="B1632" s="822" t="s">
        <v>1700</v>
      </c>
      <c r="C1632" s="823">
        <v>685715570.15999985</v>
      </c>
      <c r="D1632" s="823">
        <v>99870478.910000011</v>
      </c>
      <c r="E1632" s="823">
        <v>165337347.84</v>
      </c>
      <c r="F1632" s="823">
        <v>620248701.23000002</v>
      </c>
      <c r="G1632" s="823">
        <v>629247046.70999992</v>
      </c>
      <c r="H1632" s="823">
        <v>629159007.83999991</v>
      </c>
      <c r="I1632" s="823">
        <v>557687922.22000003</v>
      </c>
      <c r="J1632" s="823">
        <v>557687922.22000003</v>
      </c>
      <c r="K1632" s="824">
        <v>-8910306.6099998951</v>
      </c>
      <c r="L1632" s="825">
        <v>-1.4365699746456679</v>
      </c>
    </row>
  </sheetData>
  <mergeCells count="8">
    <mergeCell ref="A7:A9"/>
    <mergeCell ref="B7:B9"/>
    <mergeCell ref="D8:E8"/>
    <mergeCell ref="A1:I1"/>
    <mergeCell ref="A2:I2"/>
    <mergeCell ref="A3:I3"/>
    <mergeCell ref="A4:I4"/>
    <mergeCell ref="A5:I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L304"/>
  <sheetViews>
    <sheetView workbookViewId="0">
      <selection activeCell="A3" sqref="A3:E3"/>
    </sheetView>
  </sheetViews>
  <sheetFormatPr baseColWidth="10" defaultColWidth="11.42578125" defaultRowHeight="12.75" x14ac:dyDescent="0.2"/>
  <cols>
    <col min="1" max="1" width="12.140625" style="3" customWidth="1"/>
    <col min="2" max="2" width="51.28515625" style="3" customWidth="1"/>
    <col min="3" max="4" width="23.140625" style="3" customWidth="1"/>
    <col min="5" max="5" width="41.140625" style="3" customWidth="1"/>
    <col min="6" max="7" width="11.42578125" style="3"/>
    <col min="8" max="8" width="12.85546875" style="3" bestFit="1" customWidth="1"/>
    <col min="9" max="16384" width="11.42578125" style="3"/>
  </cols>
  <sheetData>
    <row r="1" spans="1:5" ht="21" x14ac:dyDescent="0.35">
      <c r="A1" s="1230" t="s">
        <v>1099</v>
      </c>
      <c r="B1" s="1230"/>
      <c r="C1" s="1230"/>
      <c r="D1" s="1230"/>
      <c r="E1" s="1230"/>
    </row>
    <row r="2" spans="1:5" ht="21" x14ac:dyDescent="0.35">
      <c r="A2" s="1230" t="s">
        <v>18</v>
      </c>
      <c r="B2" s="1230"/>
      <c r="C2" s="1230"/>
      <c r="D2" s="1230"/>
      <c r="E2" s="1230"/>
    </row>
    <row r="3" spans="1:5" ht="18" customHeight="1" x14ac:dyDescent="0.3">
      <c r="A3" s="1233" t="s">
        <v>1100</v>
      </c>
      <c r="B3" s="1233"/>
      <c r="C3" s="1233"/>
      <c r="D3" s="1233"/>
      <c r="E3" s="1233"/>
    </row>
    <row r="4" spans="1:5" ht="26.25" customHeight="1" x14ac:dyDescent="0.3">
      <c r="A4" s="204" t="s">
        <v>180</v>
      </c>
      <c r="B4" s="10"/>
      <c r="C4" s="10"/>
      <c r="D4" s="10"/>
      <c r="E4" s="22" t="s">
        <v>950</v>
      </c>
    </row>
    <row r="5" spans="1:5" s="10" customFormat="1" ht="18.75" hidden="1" customHeight="1" x14ac:dyDescent="0.3">
      <c r="A5" s="205" t="s">
        <v>647</v>
      </c>
      <c r="E5" s="22" t="s">
        <v>646</v>
      </c>
    </row>
    <row r="6" spans="1:5" ht="18.75" customHeight="1" x14ac:dyDescent="0.2">
      <c r="A6" s="1234" t="s">
        <v>654</v>
      </c>
      <c r="B6" s="1235"/>
      <c r="C6" s="1231" t="s">
        <v>1337</v>
      </c>
      <c r="D6" s="1232"/>
      <c r="E6" s="1236" t="s">
        <v>648</v>
      </c>
    </row>
    <row r="7" spans="1:5" ht="18.75" customHeight="1" x14ac:dyDescent="0.2">
      <c r="A7" s="1235"/>
      <c r="B7" s="1235"/>
      <c r="C7" s="213" t="s">
        <v>33</v>
      </c>
      <c r="D7" s="214" t="s">
        <v>1</v>
      </c>
      <c r="E7" s="1236"/>
    </row>
    <row r="8" spans="1:5" ht="33.75" customHeight="1" x14ac:dyDescent="0.2">
      <c r="A8" s="23">
        <v>4000</v>
      </c>
      <c r="B8" s="206" t="s">
        <v>249</v>
      </c>
      <c r="C8" s="24"/>
      <c r="D8" s="24"/>
      <c r="E8" s="4"/>
    </row>
    <row r="9" spans="1:5" ht="33.75" customHeight="1" x14ac:dyDescent="0.2">
      <c r="A9" s="215">
        <v>41000</v>
      </c>
      <c r="B9" s="216" t="s">
        <v>655</v>
      </c>
      <c r="C9" s="217">
        <v>35806254.099999994</v>
      </c>
      <c r="D9" s="217">
        <v>35456019.939999998</v>
      </c>
      <c r="E9" s="218"/>
    </row>
    <row r="10" spans="1:5" ht="25.5" customHeight="1" x14ac:dyDescent="0.2">
      <c r="A10" s="30">
        <v>415</v>
      </c>
      <c r="B10" s="31" t="s">
        <v>146</v>
      </c>
      <c r="C10" s="34">
        <v>35806254.099999994</v>
      </c>
      <c r="D10" s="34">
        <v>35456019.939999998</v>
      </c>
      <c r="E10" s="27"/>
    </row>
    <row r="11" spans="1:5" ht="23.25" customHeight="1" x14ac:dyDescent="0.2">
      <c r="A11" s="26">
        <v>41501</v>
      </c>
      <c r="B11" s="27" t="s">
        <v>147</v>
      </c>
      <c r="C11" s="28">
        <v>31141583.169999998</v>
      </c>
      <c r="D11" s="28">
        <v>30867489.309999999</v>
      </c>
      <c r="E11" s="27" t="s">
        <v>151</v>
      </c>
    </row>
    <row r="12" spans="1:5" ht="18" customHeight="1" x14ac:dyDescent="0.2">
      <c r="A12" s="26"/>
      <c r="B12" s="32" t="s">
        <v>150</v>
      </c>
      <c r="C12" s="28"/>
      <c r="D12" s="28"/>
      <c r="E12" s="207"/>
    </row>
    <row r="13" spans="1:5" ht="23.25" customHeight="1" x14ac:dyDescent="0.2">
      <c r="A13" s="26">
        <v>41502</v>
      </c>
      <c r="B13" s="27" t="s">
        <v>148</v>
      </c>
      <c r="C13" s="28">
        <v>4664670.93</v>
      </c>
      <c r="D13" s="28">
        <v>4588530.63</v>
      </c>
      <c r="E13" s="27" t="s">
        <v>151</v>
      </c>
    </row>
    <row r="14" spans="1:5" ht="18" customHeight="1" x14ac:dyDescent="0.2">
      <c r="A14" s="26"/>
      <c r="B14" s="33" t="s">
        <v>150</v>
      </c>
      <c r="C14" s="28"/>
      <c r="D14" s="28"/>
      <c r="E14" s="27"/>
    </row>
    <row r="15" spans="1:5" ht="33.75" customHeight="1" x14ac:dyDescent="0.2">
      <c r="A15" s="215">
        <v>43000</v>
      </c>
      <c r="B15" s="219" t="s">
        <v>435</v>
      </c>
      <c r="C15" s="217">
        <v>3600872.5300000003</v>
      </c>
      <c r="D15" s="217">
        <v>3646597.1100000003</v>
      </c>
      <c r="E15" s="218"/>
    </row>
    <row r="16" spans="1:5" ht="25.5" customHeight="1" x14ac:dyDescent="0.2">
      <c r="A16" s="30">
        <v>436</v>
      </c>
      <c r="B16" s="31" t="s">
        <v>149</v>
      </c>
      <c r="C16" s="34">
        <v>3600872.5300000003</v>
      </c>
      <c r="D16" s="34">
        <v>3646597.1100000003</v>
      </c>
      <c r="E16" s="27"/>
    </row>
    <row r="17" spans="1:5" ht="23.25" customHeight="1" x14ac:dyDescent="0.2">
      <c r="A17" s="26">
        <v>43602</v>
      </c>
      <c r="B17" s="27" t="s">
        <v>17</v>
      </c>
      <c r="C17" s="28">
        <v>1951764.1400000001</v>
      </c>
      <c r="D17" s="28">
        <v>1948814.53</v>
      </c>
      <c r="E17" s="27" t="s">
        <v>649</v>
      </c>
    </row>
    <row r="18" spans="1:5" ht="18" customHeight="1" x14ac:dyDescent="0.2">
      <c r="A18" s="26"/>
      <c r="B18" s="33" t="s">
        <v>150</v>
      </c>
      <c r="C18" s="28"/>
      <c r="D18" s="28"/>
      <c r="E18" s="27"/>
    </row>
    <row r="19" spans="1:5" ht="23.25" customHeight="1" x14ac:dyDescent="0.2">
      <c r="A19" s="26">
        <v>43605</v>
      </c>
      <c r="B19" s="27" t="s">
        <v>30</v>
      </c>
      <c r="C19" s="28">
        <v>1649108.3900000001</v>
      </c>
      <c r="D19" s="28">
        <v>1697782.58</v>
      </c>
      <c r="E19" s="27" t="s">
        <v>312</v>
      </c>
    </row>
    <row r="20" spans="1:5" ht="18" customHeight="1" x14ac:dyDescent="0.2">
      <c r="A20" s="30"/>
      <c r="B20" s="33" t="s">
        <v>150</v>
      </c>
      <c r="C20" s="28"/>
      <c r="D20" s="28"/>
      <c r="E20" s="27"/>
    </row>
    <row r="21" spans="1:5" ht="33.75" customHeight="1" x14ac:dyDescent="0.2">
      <c r="A21" s="215">
        <v>44000</v>
      </c>
      <c r="B21" s="219" t="s">
        <v>226</v>
      </c>
      <c r="C21" s="217">
        <v>7299836.3900000006</v>
      </c>
      <c r="D21" s="217">
        <v>7289217.3900000006</v>
      </c>
      <c r="E21" s="218"/>
    </row>
    <row r="22" spans="1:5" ht="25.5" customHeight="1" x14ac:dyDescent="0.2">
      <c r="A22" s="30">
        <v>441</v>
      </c>
      <c r="B22" s="31" t="s">
        <v>152</v>
      </c>
      <c r="C22" s="34">
        <v>2260492.63</v>
      </c>
      <c r="D22" s="34">
        <v>2249873.63</v>
      </c>
      <c r="E22" s="27"/>
    </row>
    <row r="23" spans="1:5" ht="23.25" customHeight="1" x14ac:dyDescent="0.2">
      <c r="A23" s="26">
        <v>44101</v>
      </c>
      <c r="B23" s="27" t="s">
        <v>153</v>
      </c>
      <c r="C23" s="28">
        <v>2260492.63</v>
      </c>
      <c r="D23" s="28">
        <v>2249873.63</v>
      </c>
      <c r="E23" s="27" t="s">
        <v>69</v>
      </c>
    </row>
    <row r="24" spans="1:5" ht="18" customHeight="1" x14ac:dyDescent="0.2">
      <c r="A24" s="26"/>
      <c r="B24" s="33" t="s">
        <v>150</v>
      </c>
      <c r="C24" s="28"/>
      <c r="D24" s="28"/>
      <c r="E24" s="27"/>
    </row>
    <row r="25" spans="1:5" ht="25.5" customHeight="1" x14ac:dyDescent="0.2">
      <c r="A25" s="30">
        <v>442</v>
      </c>
      <c r="B25" s="31" t="s">
        <v>87</v>
      </c>
      <c r="C25" s="34">
        <v>474648.9</v>
      </c>
      <c r="D25" s="34">
        <v>474648.9</v>
      </c>
      <c r="E25" s="27"/>
    </row>
    <row r="26" spans="1:5" ht="23.25" customHeight="1" x14ac:dyDescent="0.2">
      <c r="A26" s="195">
        <v>44201</v>
      </c>
      <c r="B26" s="196" t="s">
        <v>219</v>
      </c>
      <c r="C26" s="28">
        <v>385432.62</v>
      </c>
      <c r="D26" s="28">
        <v>385432.62</v>
      </c>
      <c r="E26" s="27" t="s">
        <v>83</v>
      </c>
    </row>
    <row r="27" spans="1:5" ht="23.25" customHeight="1" x14ac:dyDescent="0.2">
      <c r="A27" s="195">
        <v>44204</v>
      </c>
      <c r="B27" s="196" t="s">
        <v>220</v>
      </c>
      <c r="C27" s="28">
        <v>89216.28</v>
      </c>
      <c r="D27" s="28">
        <v>89216.28</v>
      </c>
      <c r="E27" s="27" t="s">
        <v>84</v>
      </c>
    </row>
    <row r="28" spans="1:5" ht="18" customHeight="1" x14ac:dyDescent="0.2">
      <c r="A28" s="195"/>
      <c r="B28" s="33" t="s">
        <v>150</v>
      </c>
      <c r="C28" s="28"/>
      <c r="D28" s="28"/>
      <c r="E28" s="27"/>
    </row>
    <row r="29" spans="1:5" ht="25.5" customHeight="1" x14ac:dyDescent="0.2">
      <c r="A29" s="30">
        <v>443</v>
      </c>
      <c r="B29" s="31" t="s">
        <v>88</v>
      </c>
      <c r="C29" s="34">
        <v>4519494.88</v>
      </c>
      <c r="D29" s="34">
        <v>4519494.88</v>
      </c>
      <c r="E29" s="27"/>
    </row>
    <row r="30" spans="1:5" ht="23.25" customHeight="1" x14ac:dyDescent="0.2">
      <c r="A30" s="195">
        <v>44302</v>
      </c>
      <c r="B30" s="196" t="s">
        <v>650</v>
      </c>
      <c r="C30" s="28">
        <v>4519494.88</v>
      </c>
      <c r="D30" s="28">
        <v>4519494.88</v>
      </c>
      <c r="E30" s="27" t="s">
        <v>651</v>
      </c>
    </row>
    <row r="31" spans="1:5" ht="18" customHeight="1" x14ac:dyDescent="0.2">
      <c r="A31" s="195"/>
      <c r="B31" s="33" t="s">
        <v>150</v>
      </c>
      <c r="C31" s="28"/>
      <c r="D31" s="28"/>
      <c r="E31" s="27"/>
    </row>
    <row r="32" spans="1:5" ht="25.5" customHeight="1" x14ac:dyDescent="0.2">
      <c r="A32" s="30">
        <v>445</v>
      </c>
      <c r="B32" s="31" t="s">
        <v>652</v>
      </c>
      <c r="C32" s="34">
        <v>45199.979999999981</v>
      </c>
      <c r="D32" s="34">
        <v>45199.98</v>
      </c>
      <c r="E32" s="27"/>
    </row>
    <row r="33" spans="1:12" ht="23.25" customHeight="1" x14ac:dyDescent="0.2">
      <c r="A33" s="195">
        <v>44501</v>
      </c>
      <c r="B33" s="196" t="s">
        <v>221</v>
      </c>
      <c r="C33" s="28">
        <v>45199.979999999981</v>
      </c>
      <c r="D33" s="28">
        <v>45199.98</v>
      </c>
      <c r="E33" s="27" t="s">
        <v>69</v>
      </c>
    </row>
    <row r="34" spans="1:12" ht="18" customHeight="1" x14ac:dyDescent="0.2">
      <c r="A34" s="195"/>
      <c r="B34" s="33" t="s">
        <v>150</v>
      </c>
      <c r="C34" s="28"/>
      <c r="D34" s="28"/>
      <c r="E34" s="27"/>
    </row>
    <row r="35" spans="1:12" ht="33.75" customHeight="1" x14ac:dyDescent="0.2">
      <c r="A35" s="215">
        <v>45000</v>
      </c>
      <c r="B35" s="219" t="s">
        <v>436</v>
      </c>
      <c r="C35" s="217">
        <v>33260589.370000001</v>
      </c>
      <c r="D35" s="217">
        <v>33260589.370000001</v>
      </c>
      <c r="E35" s="218"/>
    </row>
    <row r="36" spans="1:12" ht="25.5" customHeight="1" x14ac:dyDescent="0.2">
      <c r="A36" s="30">
        <v>451</v>
      </c>
      <c r="B36" s="31" t="s">
        <v>89</v>
      </c>
      <c r="C36" s="34">
        <v>23683680.960000001</v>
      </c>
      <c r="D36" s="34">
        <v>23683680.960000001</v>
      </c>
      <c r="E36" s="27"/>
    </row>
    <row r="37" spans="1:12" ht="23.25" customHeight="1" x14ac:dyDescent="0.2">
      <c r="A37" s="195">
        <v>45101</v>
      </c>
      <c r="B37" s="196" t="s">
        <v>222</v>
      </c>
      <c r="C37" s="28">
        <v>17191775.960000001</v>
      </c>
      <c r="D37" s="28">
        <v>17191775.960000001</v>
      </c>
      <c r="E37" s="27" t="s">
        <v>85</v>
      </c>
    </row>
    <row r="38" spans="1:12" ht="23.25" customHeight="1" x14ac:dyDescent="0.2">
      <c r="A38" s="195">
        <v>45102</v>
      </c>
      <c r="B38" s="196" t="s">
        <v>302</v>
      </c>
      <c r="C38" s="28">
        <v>6491905</v>
      </c>
      <c r="D38" s="28">
        <v>6491905</v>
      </c>
      <c r="E38" s="27" t="s">
        <v>653</v>
      </c>
    </row>
    <row r="39" spans="1:12" ht="18" customHeight="1" x14ac:dyDescent="0.2">
      <c r="A39" s="195"/>
      <c r="B39" s="33" t="s">
        <v>150</v>
      </c>
      <c r="C39" s="28"/>
      <c r="D39" s="28"/>
      <c r="E39" s="27"/>
    </row>
    <row r="40" spans="1:12" ht="25.5" customHeight="1" x14ac:dyDescent="0.2">
      <c r="A40" s="30">
        <v>452</v>
      </c>
      <c r="B40" s="31" t="s">
        <v>90</v>
      </c>
      <c r="C40" s="34">
        <v>9576908.4100000001</v>
      </c>
      <c r="D40" s="34">
        <v>9576908.4100000001</v>
      </c>
      <c r="E40" s="27"/>
    </row>
    <row r="41" spans="1:12" ht="23.25" customHeight="1" x14ac:dyDescent="0.2">
      <c r="A41" s="195">
        <v>45201</v>
      </c>
      <c r="B41" s="196" t="s">
        <v>223</v>
      </c>
      <c r="C41" s="28">
        <v>9576908.4100000001</v>
      </c>
      <c r="D41" s="28">
        <v>9576908.4100000001</v>
      </c>
      <c r="E41" s="27" t="s">
        <v>86</v>
      </c>
    </row>
    <row r="42" spans="1:12" ht="18" customHeight="1" x14ac:dyDescent="0.2">
      <c r="A42" s="26"/>
      <c r="B42" s="33" t="s">
        <v>150</v>
      </c>
      <c r="C42" s="28"/>
      <c r="D42" s="28"/>
      <c r="E42" s="27"/>
    </row>
    <row r="43" spans="1:12" ht="30.75" customHeight="1" x14ac:dyDescent="0.2">
      <c r="A43" s="1227" t="s">
        <v>656</v>
      </c>
      <c r="B43" s="1228"/>
      <c r="C43" s="208">
        <v>79967552.390000001</v>
      </c>
      <c r="D43" s="208">
        <v>79652423.810000002</v>
      </c>
      <c r="E43" s="209"/>
    </row>
    <row r="44" spans="1:12" ht="24" customHeight="1" x14ac:dyDescent="0.2">
      <c r="A44" s="1229" t="s">
        <v>561</v>
      </c>
      <c r="B44" s="1229"/>
      <c r="C44" s="1229"/>
      <c r="D44" s="1229"/>
      <c r="E44" s="1229"/>
      <c r="F44" s="220"/>
      <c r="G44" s="220"/>
      <c r="H44" s="220"/>
      <c r="I44" s="220"/>
      <c r="J44" s="220"/>
      <c r="K44" s="198"/>
      <c r="L44" s="194"/>
    </row>
    <row r="45" spans="1:12" ht="15.75" x14ac:dyDescent="0.25">
      <c r="C45" s="17"/>
      <c r="D45" s="17"/>
      <c r="F45" s="157"/>
      <c r="G45" s="157"/>
      <c r="H45" s="157"/>
      <c r="I45"/>
      <c r="J45"/>
    </row>
    <row r="46" spans="1:12" ht="15.75" x14ac:dyDescent="0.25">
      <c r="C46" s="17"/>
      <c r="D46" s="17"/>
      <c r="F46" s="157"/>
      <c r="G46" s="157"/>
      <c r="H46" s="157"/>
      <c r="I46"/>
      <c r="J46"/>
    </row>
    <row r="47" spans="1:12" ht="15.75" x14ac:dyDescent="0.25">
      <c r="D47" s="17"/>
      <c r="F47" s="157"/>
      <c r="G47" s="157"/>
      <c r="H47" s="157"/>
      <c r="I47"/>
      <c r="J47"/>
    </row>
    <row r="48" spans="1:12" ht="15.75" x14ac:dyDescent="0.25">
      <c r="D48" s="17"/>
      <c r="F48" s="157"/>
      <c r="G48" s="157"/>
      <c r="H48" s="157"/>
      <c r="I48"/>
      <c r="J48"/>
    </row>
    <row r="49" spans="1:12" ht="15.75" x14ac:dyDescent="0.25">
      <c r="F49" s="157"/>
      <c r="G49" s="157"/>
      <c r="H49" s="157"/>
      <c r="I49"/>
      <c r="J49"/>
    </row>
    <row r="50" spans="1:12" x14ac:dyDescent="0.2">
      <c r="F50" s="88"/>
      <c r="G50" s="88"/>
      <c r="H50" s="88"/>
      <c r="I50"/>
      <c r="J50"/>
    </row>
    <row r="51" spans="1:12" x14ac:dyDescent="0.2">
      <c r="F51" s="88"/>
      <c r="G51" s="88"/>
      <c r="H51" s="88"/>
      <c r="I51"/>
      <c r="J51"/>
    </row>
    <row r="52" spans="1:12" ht="18.75" x14ac:dyDescent="0.3">
      <c r="A52" s="1128" t="s">
        <v>575</v>
      </c>
      <c r="B52" s="1128"/>
      <c r="C52" s="1128"/>
      <c r="D52" s="1129" t="s">
        <v>1098</v>
      </c>
      <c r="E52" s="1129"/>
      <c r="F52" s="89"/>
      <c r="H52" s="21"/>
      <c r="I52" s="21"/>
      <c r="J52" s="21"/>
      <c r="K52" s="21"/>
      <c r="L52" s="21"/>
    </row>
    <row r="53" spans="1:12" ht="15.75" x14ac:dyDescent="0.25">
      <c r="A53" s="1150" t="s">
        <v>265</v>
      </c>
      <c r="B53" s="1150"/>
      <c r="C53" s="1150"/>
      <c r="D53" s="1148" t="s">
        <v>266</v>
      </c>
      <c r="E53" s="1148"/>
      <c r="F53" s="89"/>
      <c r="H53" s="203"/>
      <c r="I53" s="203"/>
      <c r="J53" s="203"/>
      <c r="K53" s="203"/>
      <c r="L53" s="203"/>
    </row>
    <row r="54" spans="1:12" ht="21" x14ac:dyDescent="0.2">
      <c r="A54" s="202"/>
      <c r="B54" s="210"/>
      <c r="C54" s="211"/>
      <c r="D54" s="211"/>
      <c r="E54" s="212"/>
    </row>
    <row r="55" spans="1:12" ht="21" x14ac:dyDescent="0.2">
      <c r="A55" s="202"/>
      <c r="B55" s="210"/>
      <c r="C55" s="211"/>
      <c r="D55" s="211"/>
      <c r="E55" s="212"/>
    </row>
    <row r="56" spans="1:12" ht="21" x14ac:dyDescent="0.2">
      <c r="A56" s="202"/>
      <c r="B56" s="210"/>
      <c r="C56" s="211"/>
      <c r="D56" s="211"/>
      <c r="E56" s="212"/>
    </row>
    <row r="57" spans="1:12" ht="21" x14ac:dyDescent="0.2">
      <c r="A57" s="202"/>
      <c r="B57" s="210"/>
      <c r="C57" s="211"/>
      <c r="D57" s="211"/>
      <c r="E57" s="212"/>
    </row>
    <row r="58" spans="1:12" ht="21" x14ac:dyDescent="0.2">
      <c r="A58" s="202"/>
      <c r="B58" s="210"/>
      <c r="C58" s="211"/>
      <c r="D58" s="211"/>
      <c r="E58" s="212"/>
    </row>
    <row r="59" spans="1:12" ht="21" x14ac:dyDescent="0.2">
      <c r="A59" s="202"/>
      <c r="B59" s="210"/>
      <c r="C59" s="211"/>
      <c r="D59" s="211"/>
      <c r="E59" s="212"/>
    </row>
    <row r="60" spans="1:12" ht="21" x14ac:dyDescent="0.2">
      <c r="A60" s="202"/>
      <c r="B60" s="210"/>
      <c r="C60" s="211"/>
      <c r="D60" s="211"/>
      <c r="E60" s="212"/>
    </row>
    <row r="61" spans="1:12" ht="21" x14ac:dyDescent="0.2">
      <c r="A61" s="202"/>
      <c r="B61" s="210"/>
      <c r="C61" s="211"/>
      <c r="D61" s="211"/>
      <c r="E61" s="212"/>
    </row>
    <row r="62" spans="1:12" ht="21" x14ac:dyDescent="0.2">
      <c r="A62" s="202"/>
      <c r="B62" s="210"/>
      <c r="C62" s="211"/>
      <c r="D62" s="211"/>
      <c r="E62" s="212"/>
    </row>
    <row r="63" spans="1:12" ht="21" x14ac:dyDescent="0.2">
      <c r="A63" s="202"/>
      <c r="B63" s="210"/>
      <c r="C63" s="211"/>
      <c r="D63" s="211"/>
      <c r="E63" s="212"/>
    </row>
    <row r="64" spans="1:12" ht="21" x14ac:dyDescent="0.2">
      <c r="A64" s="202"/>
      <c r="B64" s="210"/>
      <c r="C64" s="211"/>
      <c r="D64" s="211"/>
      <c r="E64" s="212"/>
    </row>
    <row r="65" spans="1:5" ht="21" x14ac:dyDescent="0.2">
      <c r="A65" s="202"/>
      <c r="B65" s="210"/>
      <c r="C65" s="211"/>
      <c r="D65" s="211"/>
      <c r="E65" s="212"/>
    </row>
    <row r="66" spans="1:5" ht="21" x14ac:dyDescent="0.2">
      <c r="A66" s="202"/>
      <c r="B66" s="210"/>
      <c r="C66" s="211"/>
      <c r="D66" s="211"/>
      <c r="E66" s="212"/>
    </row>
    <row r="67" spans="1:5" ht="21" x14ac:dyDescent="0.2">
      <c r="A67" s="202"/>
      <c r="B67" s="210"/>
      <c r="C67" s="211"/>
      <c r="D67" s="211"/>
      <c r="E67" s="212"/>
    </row>
    <row r="68" spans="1:5" ht="21" x14ac:dyDescent="0.2">
      <c r="A68" s="202"/>
      <c r="B68" s="210"/>
      <c r="C68" s="211"/>
      <c r="D68" s="211"/>
      <c r="E68" s="212"/>
    </row>
    <row r="69" spans="1:5" ht="21" x14ac:dyDescent="0.2">
      <c r="A69" s="202"/>
      <c r="B69" s="210"/>
      <c r="C69" s="211"/>
      <c r="D69" s="211"/>
      <c r="E69" s="212"/>
    </row>
    <row r="70" spans="1:5" ht="21" x14ac:dyDescent="0.2">
      <c r="A70" s="202"/>
      <c r="B70" s="210"/>
      <c r="C70" s="211"/>
      <c r="D70" s="211"/>
      <c r="E70" s="212"/>
    </row>
    <row r="71" spans="1:5" ht="21" x14ac:dyDescent="0.2">
      <c r="A71" s="202"/>
      <c r="B71" s="210"/>
      <c r="C71" s="211"/>
      <c r="D71" s="211"/>
      <c r="E71" s="212"/>
    </row>
    <row r="72" spans="1:5" ht="21" x14ac:dyDescent="0.2">
      <c r="A72" s="202"/>
      <c r="B72" s="210"/>
      <c r="C72" s="211"/>
      <c r="D72" s="211"/>
      <c r="E72" s="212"/>
    </row>
    <row r="73" spans="1:5" ht="21" x14ac:dyDescent="0.2">
      <c r="A73" s="202"/>
      <c r="B73" s="210"/>
      <c r="C73" s="211"/>
      <c r="D73" s="211"/>
      <c r="E73" s="212"/>
    </row>
    <row r="74" spans="1:5" ht="21" x14ac:dyDescent="0.2">
      <c r="A74" s="202"/>
      <c r="B74" s="210"/>
      <c r="C74" s="211"/>
      <c r="D74" s="211"/>
      <c r="E74" s="212"/>
    </row>
    <row r="75" spans="1:5" ht="21" x14ac:dyDescent="0.2">
      <c r="A75" s="202"/>
      <c r="B75" s="210"/>
      <c r="C75" s="211"/>
      <c r="D75" s="211"/>
      <c r="E75" s="212"/>
    </row>
    <row r="76" spans="1:5" ht="21" x14ac:dyDescent="0.2">
      <c r="A76" s="202"/>
      <c r="B76" s="210"/>
      <c r="C76" s="211"/>
      <c r="D76" s="211"/>
      <c r="E76" s="212"/>
    </row>
    <row r="77" spans="1:5" ht="21" x14ac:dyDescent="0.2">
      <c r="A77" s="202"/>
      <c r="B77" s="210"/>
      <c r="C77" s="211"/>
      <c r="D77" s="211"/>
      <c r="E77" s="212"/>
    </row>
    <row r="78" spans="1:5" ht="21" x14ac:dyDescent="0.2">
      <c r="A78" s="202"/>
      <c r="B78" s="210"/>
      <c r="C78" s="211"/>
      <c r="D78" s="211"/>
      <c r="E78" s="212"/>
    </row>
    <row r="79" spans="1:5" ht="21" x14ac:dyDescent="0.2">
      <c r="A79" s="202"/>
      <c r="B79" s="210"/>
      <c r="C79" s="211"/>
      <c r="D79" s="211"/>
      <c r="E79" s="212"/>
    </row>
    <row r="80" spans="1:5" ht="21" x14ac:dyDescent="0.2">
      <c r="A80" s="202"/>
      <c r="B80" s="210"/>
      <c r="C80" s="211"/>
      <c r="D80" s="211"/>
      <c r="E80" s="212"/>
    </row>
    <row r="81" spans="1:5" ht="21" x14ac:dyDescent="0.2">
      <c r="A81" s="202"/>
      <c r="B81" s="210"/>
      <c r="C81" s="211"/>
      <c r="D81" s="211"/>
      <c r="E81" s="212"/>
    </row>
    <row r="82" spans="1:5" ht="21" x14ac:dyDescent="0.2">
      <c r="A82" s="202"/>
      <c r="B82" s="210"/>
      <c r="C82" s="211"/>
      <c r="D82" s="211"/>
      <c r="E82" s="212"/>
    </row>
    <row r="83" spans="1:5" ht="21" x14ac:dyDescent="0.2">
      <c r="A83" s="202"/>
      <c r="B83" s="210"/>
      <c r="C83" s="211"/>
      <c r="D83" s="211"/>
      <c r="E83" s="212"/>
    </row>
    <row r="84" spans="1:5" ht="21" x14ac:dyDescent="0.2">
      <c r="A84" s="202"/>
      <c r="B84" s="210"/>
      <c r="C84" s="211"/>
      <c r="D84" s="211"/>
      <c r="E84" s="212"/>
    </row>
    <row r="85" spans="1:5" ht="21" x14ac:dyDescent="0.2">
      <c r="A85" s="202"/>
      <c r="B85" s="210"/>
      <c r="C85" s="211"/>
      <c r="D85" s="211"/>
      <c r="E85" s="212"/>
    </row>
    <row r="86" spans="1:5" ht="21" x14ac:dyDescent="0.2">
      <c r="A86" s="202"/>
      <c r="B86" s="210"/>
      <c r="C86" s="211"/>
      <c r="D86" s="211"/>
      <c r="E86" s="212"/>
    </row>
    <row r="87" spans="1:5" ht="21" x14ac:dyDescent="0.2">
      <c r="A87" s="202"/>
      <c r="B87" s="210"/>
      <c r="C87" s="211"/>
      <c r="D87" s="211"/>
      <c r="E87" s="212"/>
    </row>
    <row r="88" spans="1:5" ht="21" x14ac:dyDescent="0.2">
      <c r="A88" s="202"/>
      <c r="B88" s="210"/>
      <c r="C88" s="211"/>
      <c r="D88" s="211"/>
      <c r="E88" s="212"/>
    </row>
    <row r="89" spans="1:5" ht="21" x14ac:dyDescent="0.2">
      <c r="A89" s="202"/>
      <c r="B89" s="210"/>
      <c r="C89" s="211"/>
      <c r="D89" s="211"/>
      <c r="E89" s="212"/>
    </row>
    <row r="90" spans="1:5" ht="21" x14ac:dyDescent="0.2">
      <c r="A90" s="202"/>
      <c r="B90" s="210"/>
      <c r="C90" s="211"/>
      <c r="D90" s="211"/>
      <c r="E90" s="212"/>
    </row>
    <row r="91" spans="1:5" ht="21" x14ac:dyDescent="0.2">
      <c r="A91" s="202"/>
      <c r="B91" s="210"/>
      <c r="C91" s="211"/>
      <c r="D91" s="211"/>
      <c r="E91" s="212"/>
    </row>
    <row r="92" spans="1:5" ht="21" x14ac:dyDescent="0.2">
      <c r="A92" s="202"/>
      <c r="B92" s="210"/>
      <c r="C92" s="211"/>
      <c r="D92" s="211"/>
      <c r="E92" s="212"/>
    </row>
    <row r="93" spans="1:5" ht="21" x14ac:dyDescent="0.2">
      <c r="A93" s="202"/>
      <c r="B93" s="210"/>
      <c r="C93" s="211"/>
      <c r="D93" s="211"/>
      <c r="E93" s="212"/>
    </row>
    <row r="94" spans="1:5" ht="21" x14ac:dyDescent="0.2">
      <c r="A94" s="202"/>
      <c r="B94" s="210"/>
      <c r="C94" s="211"/>
      <c r="D94" s="211"/>
      <c r="E94" s="212"/>
    </row>
    <row r="95" spans="1:5" ht="21" x14ac:dyDescent="0.2">
      <c r="A95" s="202"/>
      <c r="B95" s="210"/>
      <c r="C95" s="211"/>
      <c r="D95" s="211"/>
      <c r="E95" s="212"/>
    </row>
    <row r="96" spans="1:5" ht="21" x14ac:dyDescent="0.2">
      <c r="A96" s="202"/>
      <c r="B96" s="210"/>
      <c r="C96" s="211"/>
      <c r="D96" s="211"/>
      <c r="E96" s="212"/>
    </row>
    <row r="97" spans="1:5" ht="21" x14ac:dyDescent="0.2">
      <c r="A97" s="202"/>
      <c r="B97" s="210"/>
      <c r="C97" s="211"/>
      <c r="D97" s="211"/>
      <c r="E97" s="212"/>
    </row>
    <row r="98" spans="1:5" ht="21" x14ac:dyDescent="0.2">
      <c r="A98" s="202"/>
      <c r="B98" s="210"/>
      <c r="C98" s="211"/>
      <c r="D98" s="211"/>
      <c r="E98" s="212"/>
    </row>
    <row r="99" spans="1:5" ht="21" x14ac:dyDescent="0.2">
      <c r="A99" s="202"/>
      <c r="B99" s="210"/>
      <c r="C99" s="211"/>
      <c r="D99" s="211"/>
      <c r="E99" s="212"/>
    </row>
    <row r="100" spans="1:5" ht="21" x14ac:dyDescent="0.2">
      <c r="A100" s="202"/>
      <c r="B100" s="210"/>
      <c r="C100" s="211"/>
      <c r="D100" s="211"/>
      <c r="E100" s="212"/>
    </row>
    <row r="101" spans="1:5" ht="21" x14ac:dyDescent="0.2">
      <c r="A101" s="202"/>
      <c r="B101" s="210"/>
      <c r="C101" s="211"/>
      <c r="D101" s="211"/>
      <c r="E101" s="212"/>
    </row>
    <row r="102" spans="1:5" ht="21" x14ac:dyDescent="0.2">
      <c r="A102" s="202"/>
      <c r="B102" s="210"/>
      <c r="C102" s="211"/>
      <c r="D102" s="211"/>
      <c r="E102" s="212"/>
    </row>
    <row r="103" spans="1:5" ht="21" x14ac:dyDescent="0.2">
      <c r="A103" s="202"/>
      <c r="B103" s="210"/>
      <c r="C103" s="211"/>
      <c r="D103" s="211"/>
      <c r="E103" s="212"/>
    </row>
    <row r="104" spans="1:5" ht="21" x14ac:dyDescent="0.2">
      <c r="A104" s="202"/>
      <c r="B104" s="210"/>
      <c r="C104" s="211"/>
      <c r="D104" s="211"/>
      <c r="E104" s="212"/>
    </row>
    <row r="105" spans="1:5" ht="21" x14ac:dyDescent="0.2">
      <c r="A105" s="202"/>
      <c r="B105" s="210"/>
      <c r="C105" s="211"/>
      <c r="D105" s="211"/>
      <c r="E105" s="212"/>
    </row>
    <row r="106" spans="1:5" ht="21" x14ac:dyDescent="0.2">
      <c r="A106" s="202"/>
      <c r="B106" s="210"/>
      <c r="C106" s="211"/>
      <c r="D106" s="211"/>
      <c r="E106" s="212"/>
    </row>
    <row r="107" spans="1:5" ht="21" x14ac:dyDescent="0.2">
      <c r="A107" s="202"/>
      <c r="B107" s="210"/>
      <c r="C107" s="211"/>
      <c r="D107" s="211"/>
      <c r="E107" s="212"/>
    </row>
    <row r="108" spans="1:5" ht="21" x14ac:dyDescent="0.2">
      <c r="A108" s="202"/>
      <c r="B108" s="210"/>
      <c r="C108" s="211"/>
      <c r="D108" s="211"/>
      <c r="E108" s="212"/>
    </row>
    <row r="109" spans="1:5" ht="21" x14ac:dyDescent="0.2">
      <c r="A109" s="202"/>
      <c r="B109" s="210"/>
      <c r="C109" s="211"/>
      <c r="D109" s="211"/>
      <c r="E109" s="212"/>
    </row>
    <row r="110" spans="1:5" ht="21" x14ac:dyDescent="0.2">
      <c r="A110" s="202"/>
      <c r="B110" s="210"/>
      <c r="C110" s="211"/>
      <c r="D110" s="211"/>
      <c r="E110" s="212"/>
    </row>
    <row r="111" spans="1:5" ht="21" x14ac:dyDescent="0.2">
      <c r="A111" s="202"/>
      <c r="B111" s="210"/>
      <c r="C111" s="211"/>
      <c r="D111" s="211"/>
      <c r="E111" s="212"/>
    </row>
    <row r="112" spans="1:5" ht="21" x14ac:dyDescent="0.2">
      <c r="A112" s="202"/>
      <c r="B112" s="210"/>
      <c r="C112" s="211"/>
      <c r="D112" s="211"/>
      <c r="E112" s="212"/>
    </row>
    <row r="113" spans="1:5" ht="21" x14ac:dyDescent="0.2">
      <c r="A113" s="202"/>
      <c r="B113" s="210"/>
      <c r="C113" s="211"/>
      <c r="D113" s="211"/>
      <c r="E113" s="212"/>
    </row>
    <row r="114" spans="1:5" ht="21" x14ac:dyDescent="0.2">
      <c r="A114" s="202"/>
      <c r="B114" s="210"/>
      <c r="C114" s="211"/>
      <c r="D114" s="211"/>
      <c r="E114" s="212"/>
    </row>
    <row r="115" spans="1:5" ht="21" x14ac:dyDescent="0.2">
      <c r="A115" s="202"/>
      <c r="B115" s="210"/>
      <c r="C115" s="211"/>
      <c r="D115" s="211"/>
      <c r="E115" s="212"/>
    </row>
    <row r="116" spans="1:5" ht="21" x14ac:dyDescent="0.2">
      <c r="A116" s="202"/>
      <c r="B116" s="210"/>
      <c r="C116" s="211"/>
      <c r="D116" s="211"/>
      <c r="E116" s="212"/>
    </row>
    <row r="117" spans="1:5" ht="21" x14ac:dyDescent="0.2">
      <c r="A117" s="202"/>
      <c r="B117" s="210"/>
      <c r="C117" s="211"/>
      <c r="D117" s="211"/>
      <c r="E117" s="212"/>
    </row>
    <row r="118" spans="1:5" ht="21" x14ac:dyDescent="0.2">
      <c r="A118" s="202"/>
      <c r="B118" s="210"/>
      <c r="C118" s="211"/>
      <c r="D118" s="211"/>
      <c r="E118" s="212"/>
    </row>
    <row r="119" spans="1:5" ht="21" x14ac:dyDescent="0.2">
      <c r="A119" s="202"/>
      <c r="B119" s="210"/>
      <c r="C119" s="211"/>
      <c r="D119" s="211"/>
      <c r="E119" s="212"/>
    </row>
    <row r="120" spans="1:5" ht="21" x14ac:dyDescent="0.2">
      <c r="A120" s="202"/>
      <c r="B120" s="210"/>
      <c r="C120" s="211"/>
      <c r="D120" s="211"/>
      <c r="E120" s="212"/>
    </row>
    <row r="121" spans="1:5" ht="21" x14ac:dyDescent="0.2">
      <c r="A121" s="202"/>
      <c r="B121" s="210"/>
      <c r="C121" s="211"/>
      <c r="D121" s="211"/>
      <c r="E121" s="212"/>
    </row>
    <row r="122" spans="1:5" ht="21" x14ac:dyDescent="0.2">
      <c r="A122" s="202"/>
      <c r="B122" s="210"/>
      <c r="C122" s="211"/>
      <c r="D122" s="211"/>
      <c r="E122" s="212"/>
    </row>
    <row r="123" spans="1:5" ht="21" x14ac:dyDescent="0.2">
      <c r="A123" s="202"/>
      <c r="B123" s="210"/>
      <c r="C123" s="211"/>
      <c r="D123" s="211"/>
      <c r="E123" s="212"/>
    </row>
    <row r="124" spans="1:5" ht="21" x14ac:dyDescent="0.2">
      <c r="A124" s="202"/>
      <c r="B124" s="210"/>
      <c r="C124" s="211"/>
      <c r="D124" s="211"/>
      <c r="E124" s="212"/>
    </row>
    <row r="125" spans="1:5" ht="21" x14ac:dyDescent="0.2">
      <c r="A125" s="202"/>
      <c r="B125" s="210"/>
      <c r="C125" s="211"/>
      <c r="D125" s="211"/>
      <c r="E125" s="212"/>
    </row>
    <row r="126" spans="1:5" ht="21" x14ac:dyDescent="0.2">
      <c r="A126" s="202"/>
      <c r="B126" s="210"/>
      <c r="C126" s="211"/>
      <c r="D126" s="211"/>
      <c r="E126" s="212"/>
    </row>
    <row r="127" spans="1:5" ht="21" x14ac:dyDescent="0.2">
      <c r="A127" s="202"/>
      <c r="B127" s="210"/>
      <c r="C127" s="211"/>
      <c r="D127" s="211"/>
      <c r="E127" s="212"/>
    </row>
    <row r="128" spans="1:5" ht="21" x14ac:dyDescent="0.2">
      <c r="A128" s="202"/>
      <c r="B128" s="210"/>
      <c r="C128" s="211"/>
      <c r="D128" s="211"/>
      <c r="E128" s="212"/>
    </row>
    <row r="129" spans="1:5" ht="21" x14ac:dyDescent="0.2">
      <c r="A129" s="202"/>
      <c r="B129" s="210"/>
      <c r="C129" s="211"/>
      <c r="D129" s="211"/>
      <c r="E129" s="212"/>
    </row>
    <row r="130" spans="1:5" ht="21" x14ac:dyDescent="0.2">
      <c r="A130" s="202"/>
      <c r="B130" s="210"/>
      <c r="C130" s="211"/>
      <c r="D130" s="211"/>
      <c r="E130" s="212"/>
    </row>
    <row r="131" spans="1:5" ht="21" x14ac:dyDescent="0.2">
      <c r="A131" s="202"/>
      <c r="B131" s="210"/>
      <c r="C131" s="211"/>
      <c r="D131" s="211"/>
      <c r="E131" s="212"/>
    </row>
    <row r="132" spans="1:5" ht="21" x14ac:dyDescent="0.2">
      <c r="A132" s="202"/>
      <c r="B132" s="210"/>
      <c r="C132" s="211"/>
      <c r="D132" s="211"/>
      <c r="E132" s="212"/>
    </row>
    <row r="133" spans="1:5" ht="21" x14ac:dyDescent="0.2">
      <c r="A133" s="202"/>
      <c r="B133" s="210"/>
      <c r="C133" s="211"/>
      <c r="D133" s="211"/>
      <c r="E133" s="212"/>
    </row>
    <row r="134" spans="1:5" ht="21" x14ac:dyDescent="0.2">
      <c r="A134" s="202"/>
      <c r="B134" s="210"/>
      <c r="C134" s="211"/>
      <c r="D134" s="211"/>
      <c r="E134" s="212"/>
    </row>
    <row r="135" spans="1:5" ht="21" x14ac:dyDescent="0.2">
      <c r="A135" s="202"/>
      <c r="B135" s="210"/>
      <c r="C135" s="211"/>
      <c r="D135" s="211"/>
      <c r="E135" s="212"/>
    </row>
    <row r="136" spans="1:5" ht="21" x14ac:dyDescent="0.2">
      <c r="A136" s="202"/>
      <c r="B136" s="210"/>
      <c r="C136" s="211"/>
      <c r="D136" s="211"/>
      <c r="E136" s="212"/>
    </row>
    <row r="137" spans="1:5" ht="21" x14ac:dyDescent="0.2">
      <c r="A137" s="202"/>
      <c r="B137" s="210"/>
      <c r="C137" s="211"/>
      <c r="D137" s="211"/>
      <c r="E137" s="212"/>
    </row>
    <row r="138" spans="1:5" ht="21" x14ac:dyDescent="0.2">
      <c r="A138" s="202"/>
      <c r="B138" s="210"/>
      <c r="C138" s="211"/>
      <c r="D138" s="211"/>
      <c r="E138" s="212"/>
    </row>
    <row r="139" spans="1:5" ht="21" x14ac:dyDescent="0.2">
      <c r="A139" s="202"/>
      <c r="B139" s="210"/>
      <c r="C139" s="211"/>
      <c r="D139" s="211"/>
      <c r="E139" s="212"/>
    </row>
    <row r="140" spans="1:5" ht="21" x14ac:dyDescent="0.2">
      <c r="A140" s="202"/>
      <c r="B140" s="210"/>
      <c r="C140" s="211"/>
      <c r="D140" s="211"/>
      <c r="E140" s="212"/>
    </row>
    <row r="141" spans="1:5" ht="21" x14ac:dyDescent="0.2">
      <c r="A141" s="202"/>
      <c r="B141" s="210"/>
      <c r="C141" s="211"/>
      <c r="D141" s="211"/>
      <c r="E141" s="212"/>
    </row>
    <row r="142" spans="1:5" ht="21" x14ac:dyDescent="0.2">
      <c r="A142" s="202"/>
      <c r="B142" s="210"/>
      <c r="C142" s="211"/>
      <c r="D142" s="211"/>
      <c r="E142" s="212"/>
    </row>
    <row r="143" spans="1:5" ht="21" x14ac:dyDescent="0.2">
      <c r="A143" s="202"/>
      <c r="B143" s="210"/>
      <c r="C143" s="211"/>
      <c r="D143" s="211"/>
      <c r="E143" s="212"/>
    </row>
    <row r="144" spans="1:5" ht="21" x14ac:dyDescent="0.2">
      <c r="A144" s="202"/>
      <c r="B144" s="210"/>
      <c r="C144" s="211"/>
      <c r="D144" s="211"/>
      <c r="E144" s="212"/>
    </row>
    <row r="145" spans="1:5" ht="21" x14ac:dyDescent="0.2">
      <c r="A145" s="202"/>
      <c r="B145" s="210"/>
      <c r="C145" s="211"/>
      <c r="D145" s="211"/>
      <c r="E145" s="212"/>
    </row>
    <row r="146" spans="1:5" ht="21" x14ac:dyDescent="0.2">
      <c r="A146" s="202"/>
      <c r="B146" s="210"/>
      <c r="C146" s="211"/>
      <c r="D146" s="211"/>
      <c r="E146" s="212"/>
    </row>
    <row r="147" spans="1:5" ht="21" x14ac:dyDescent="0.2">
      <c r="A147" s="202"/>
      <c r="B147" s="210"/>
      <c r="C147" s="211"/>
      <c r="D147" s="211"/>
      <c r="E147" s="212"/>
    </row>
    <row r="148" spans="1:5" ht="21" x14ac:dyDescent="0.2">
      <c r="A148" s="202"/>
      <c r="B148" s="210"/>
      <c r="C148" s="211"/>
      <c r="D148" s="211"/>
      <c r="E148" s="212"/>
    </row>
    <row r="149" spans="1:5" ht="21" x14ac:dyDescent="0.2">
      <c r="A149" s="202"/>
      <c r="B149" s="210"/>
      <c r="C149" s="211"/>
      <c r="D149" s="211"/>
      <c r="E149" s="212"/>
    </row>
    <row r="150" spans="1:5" ht="21" x14ac:dyDescent="0.2">
      <c r="A150" s="202"/>
      <c r="B150" s="210"/>
      <c r="C150" s="211"/>
      <c r="D150" s="211"/>
      <c r="E150" s="212"/>
    </row>
    <row r="151" spans="1:5" ht="21" x14ac:dyDescent="0.2">
      <c r="A151" s="202"/>
      <c r="B151" s="210"/>
      <c r="C151" s="211"/>
      <c r="D151" s="211"/>
      <c r="E151" s="212"/>
    </row>
    <row r="152" spans="1:5" ht="21" x14ac:dyDescent="0.2">
      <c r="A152" s="202"/>
      <c r="B152" s="210"/>
      <c r="C152" s="211"/>
      <c r="D152" s="211"/>
      <c r="E152" s="212"/>
    </row>
    <row r="153" spans="1:5" ht="21" x14ac:dyDescent="0.2">
      <c r="A153" s="202"/>
      <c r="B153" s="210"/>
      <c r="C153" s="211"/>
      <c r="D153" s="211"/>
      <c r="E153" s="212"/>
    </row>
    <row r="154" spans="1:5" ht="21" x14ac:dyDescent="0.2">
      <c r="A154" s="202"/>
      <c r="B154" s="210"/>
      <c r="C154" s="211"/>
      <c r="D154" s="211"/>
      <c r="E154" s="212"/>
    </row>
    <row r="155" spans="1:5" ht="21" x14ac:dyDescent="0.2">
      <c r="A155" s="202"/>
      <c r="B155" s="210"/>
      <c r="C155" s="211"/>
      <c r="D155" s="211"/>
      <c r="E155" s="212"/>
    </row>
    <row r="156" spans="1:5" ht="21" x14ac:dyDescent="0.2">
      <c r="A156" s="202"/>
      <c r="B156" s="210"/>
      <c r="C156" s="211"/>
      <c r="D156" s="211"/>
      <c r="E156" s="212"/>
    </row>
    <row r="157" spans="1:5" ht="21" x14ac:dyDescent="0.2">
      <c r="A157" s="202"/>
      <c r="B157" s="210"/>
      <c r="C157" s="211"/>
      <c r="D157" s="211"/>
      <c r="E157" s="212"/>
    </row>
    <row r="158" spans="1:5" ht="21" x14ac:dyDescent="0.2">
      <c r="A158" s="202"/>
      <c r="B158" s="210"/>
      <c r="C158" s="211"/>
      <c r="D158" s="211"/>
      <c r="E158" s="212"/>
    </row>
    <row r="159" spans="1:5" ht="21" x14ac:dyDescent="0.2">
      <c r="A159" s="202"/>
      <c r="B159" s="210"/>
      <c r="C159" s="211"/>
      <c r="D159" s="211"/>
      <c r="E159" s="212"/>
    </row>
    <row r="160" spans="1:5" ht="21" x14ac:dyDescent="0.2">
      <c r="A160" s="202"/>
      <c r="B160" s="210"/>
      <c r="C160" s="211"/>
      <c r="D160" s="211"/>
      <c r="E160" s="212"/>
    </row>
    <row r="161" spans="1:5" ht="21" x14ac:dyDescent="0.2">
      <c r="A161" s="202"/>
      <c r="B161" s="210"/>
      <c r="C161" s="211"/>
      <c r="D161" s="211"/>
      <c r="E161" s="212"/>
    </row>
    <row r="162" spans="1:5" ht="21" x14ac:dyDescent="0.2">
      <c r="A162" s="202"/>
      <c r="B162" s="210"/>
      <c r="C162" s="211"/>
      <c r="D162" s="211"/>
      <c r="E162" s="212"/>
    </row>
    <row r="163" spans="1:5" ht="21" x14ac:dyDescent="0.2">
      <c r="A163" s="202"/>
      <c r="B163" s="210"/>
      <c r="C163" s="211"/>
      <c r="D163" s="211"/>
      <c r="E163" s="212"/>
    </row>
    <row r="164" spans="1:5" ht="21" x14ac:dyDescent="0.2">
      <c r="A164" s="202"/>
      <c r="B164" s="210"/>
      <c r="C164" s="211"/>
      <c r="D164" s="211"/>
      <c r="E164" s="212"/>
    </row>
    <row r="165" spans="1:5" ht="21" x14ac:dyDescent="0.2">
      <c r="A165" s="202"/>
      <c r="B165" s="210"/>
      <c r="C165" s="211"/>
      <c r="D165" s="211"/>
      <c r="E165" s="212"/>
    </row>
    <row r="166" spans="1:5" ht="21" x14ac:dyDescent="0.2">
      <c r="A166" s="202"/>
      <c r="B166" s="210"/>
      <c r="C166" s="211"/>
      <c r="D166" s="211"/>
      <c r="E166" s="212"/>
    </row>
    <row r="167" spans="1:5" ht="21" x14ac:dyDescent="0.2">
      <c r="A167" s="202"/>
      <c r="B167" s="210"/>
      <c r="C167" s="211"/>
      <c r="D167" s="211"/>
      <c r="E167" s="212"/>
    </row>
    <row r="168" spans="1:5" ht="21" x14ac:dyDescent="0.2">
      <c r="A168" s="202"/>
      <c r="B168" s="210"/>
      <c r="C168" s="211"/>
      <c r="D168" s="211"/>
      <c r="E168" s="212"/>
    </row>
    <row r="169" spans="1:5" ht="21" x14ac:dyDescent="0.2">
      <c r="A169" s="202"/>
      <c r="B169" s="210"/>
      <c r="C169" s="211"/>
      <c r="D169" s="211"/>
      <c r="E169" s="212"/>
    </row>
    <row r="170" spans="1:5" ht="21" x14ac:dyDescent="0.2">
      <c r="A170" s="202"/>
      <c r="B170" s="210"/>
      <c r="C170" s="211"/>
      <c r="D170" s="211"/>
      <c r="E170" s="212"/>
    </row>
    <row r="171" spans="1:5" ht="21" x14ac:dyDescent="0.2">
      <c r="A171" s="202"/>
      <c r="B171" s="210"/>
      <c r="C171" s="211"/>
      <c r="D171" s="211"/>
      <c r="E171" s="212"/>
    </row>
    <row r="172" spans="1:5" ht="21" x14ac:dyDescent="0.2">
      <c r="A172" s="202"/>
      <c r="B172" s="210"/>
      <c r="C172" s="211"/>
      <c r="D172" s="211"/>
      <c r="E172" s="212"/>
    </row>
    <row r="173" spans="1:5" ht="21" x14ac:dyDescent="0.2">
      <c r="A173" s="202"/>
      <c r="B173" s="210"/>
      <c r="C173" s="211"/>
      <c r="D173" s="211"/>
      <c r="E173" s="212"/>
    </row>
    <row r="174" spans="1:5" ht="21" x14ac:dyDescent="0.2">
      <c r="A174" s="202"/>
      <c r="B174" s="210"/>
      <c r="C174" s="211"/>
      <c r="D174" s="211"/>
      <c r="E174" s="212"/>
    </row>
    <row r="175" spans="1:5" ht="21" x14ac:dyDescent="0.2">
      <c r="A175" s="202"/>
      <c r="B175" s="210"/>
      <c r="C175" s="211"/>
      <c r="D175" s="211"/>
      <c r="E175" s="212"/>
    </row>
    <row r="176" spans="1:5" ht="21" x14ac:dyDescent="0.2">
      <c r="A176" s="202"/>
      <c r="B176" s="210"/>
      <c r="C176" s="211"/>
      <c r="D176" s="211"/>
      <c r="E176" s="212"/>
    </row>
    <row r="177" spans="1:5" ht="21" x14ac:dyDescent="0.2">
      <c r="A177" s="202"/>
      <c r="B177" s="210"/>
      <c r="C177" s="211"/>
      <c r="D177" s="211"/>
      <c r="E177" s="212"/>
    </row>
    <row r="178" spans="1:5" ht="21" x14ac:dyDescent="0.2">
      <c r="A178" s="202"/>
      <c r="B178" s="210"/>
      <c r="C178" s="211"/>
      <c r="D178" s="211"/>
      <c r="E178" s="212"/>
    </row>
    <row r="179" spans="1:5" ht="21" x14ac:dyDescent="0.2">
      <c r="A179" s="202"/>
      <c r="B179" s="210"/>
      <c r="C179" s="211"/>
      <c r="D179" s="211"/>
      <c r="E179" s="212"/>
    </row>
    <row r="180" spans="1:5" ht="21" x14ac:dyDescent="0.2">
      <c r="A180" s="202"/>
      <c r="B180" s="210"/>
      <c r="C180" s="211"/>
      <c r="D180" s="211"/>
      <c r="E180" s="212"/>
    </row>
    <row r="181" spans="1:5" ht="21" x14ac:dyDescent="0.2">
      <c r="A181" s="202"/>
      <c r="B181" s="210"/>
      <c r="C181" s="211"/>
      <c r="D181" s="211"/>
      <c r="E181" s="212"/>
    </row>
    <row r="182" spans="1:5" ht="21" x14ac:dyDescent="0.2">
      <c r="A182" s="202"/>
      <c r="B182" s="210"/>
      <c r="C182" s="211"/>
      <c r="D182" s="211"/>
      <c r="E182" s="212"/>
    </row>
    <row r="183" spans="1:5" ht="21" x14ac:dyDescent="0.2">
      <c r="A183" s="202"/>
      <c r="B183" s="210"/>
      <c r="C183" s="211"/>
      <c r="D183" s="211"/>
      <c r="E183" s="212"/>
    </row>
    <row r="184" spans="1:5" ht="21" x14ac:dyDescent="0.2">
      <c r="A184" s="202"/>
      <c r="B184" s="210"/>
      <c r="C184" s="211"/>
      <c r="D184" s="211"/>
      <c r="E184" s="212"/>
    </row>
    <row r="185" spans="1:5" ht="21" x14ac:dyDescent="0.2">
      <c r="A185" s="202"/>
      <c r="B185" s="210"/>
      <c r="C185" s="211"/>
      <c r="D185" s="211"/>
      <c r="E185" s="212"/>
    </row>
    <row r="186" spans="1:5" ht="21" x14ac:dyDescent="0.2">
      <c r="A186" s="202"/>
      <c r="B186" s="210"/>
      <c r="C186" s="211"/>
      <c r="D186" s="211"/>
      <c r="E186" s="212"/>
    </row>
    <row r="187" spans="1:5" ht="21" x14ac:dyDescent="0.2">
      <c r="A187" s="202"/>
      <c r="B187" s="210"/>
      <c r="C187" s="211"/>
      <c r="D187" s="211"/>
      <c r="E187" s="212"/>
    </row>
    <row r="188" spans="1:5" ht="21" x14ac:dyDescent="0.2">
      <c r="A188" s="202"/>
      <c r="B188" s="210"/>
      <c r="C188" s="211"/>
      <c r="D188" s="211"/>
      <c r="E188" s="212"/>
    </row>
    <row r="189" spans="1:5" ht="21" x14ac:dyDescent="0.2">
      <c r="A189" s="202"/>
      <c r="B189" s="210"/>
      <c r="C189" s="211"/>
      <c r="D189" s="211"/>
      <c r="E189" s="212"/>
    </row>
    <row r="190" spans="1:5" ht="21" x14ac:dyDescent="0.2">
      <c r="A190" s="202"/>
      <c r="B190" s="210"/>
      <c r="C190" s="211"/>
      <c r="D190" s="211"/>
      <c r="E190" s="212"/>
    </row>
    <row r="191" spans="1:5" ht="21" x14ac:dyDescent="0.2">
      <c r="A191" s="202"/>
      <c r="B191" s="210"/>
      <c r="C191" s="211"/>
      <c r="D191" s="211"/>
      <c r="E191" s="212"/>
    </row>
    <row r="192" spans="1:5" ht="21" x14ac:dyDescent="0.2">
      <c r="A192" s="202"/>
      <c r="B192" s="210"/>
      <c r="C192" s="211"/>
      <c r="D192" s="211"/>
      <c r="E192" s="212"/>
    </row>
    <row r="193" spans="1:5" ht="21" x14ac:dyDescent="0.2">
      <c r="A193" s="202"/>
      <c r="B193" s="210"/>
      <c r="C193" s="211"/>
      <c r="D193" s="211"/>
      <c r="E193" s="212"/>
    </row>
    <row r="194" spans="1:5" ht="21" x14ac:dyDescent="0.2">
      <c r="A194" s="202"/>
      <c r="B194" s="210"/>
      <c r="C194" s="211"/>
      <c r="D194" s="211"/>
      <c r="E194" s="212"/>
    </row>
    <row r="195" spans="1:5" ht="21" x14ac:dyDescent="0.2">
      <c r="A195" s="202"/>
      <c r="B195" s="210"/>
      <c r="C195" s="211"/>
      <c r="D195" s="211"/>
      <c r="E195" s="212"/>
    </row>
    <row r="196" spans="1:5" ht="21" x14ac:dyDescent="0.2">
      <c r="A196" s="202"/>
      <c r="B196" s="210"/>
      <c r="C196" s="211"/>
      <c r="D196" s="211"/>
      <c r="E196" s="212"/>
    </row>
    <row r="197" spans="1:5" ht="21" x14ac:dyDescent="0.2">
      <c r="A197" s="202"/>
      <c r="B197" s="210"/>
      <c r="C197" s="211"/>
      <c r="D197" s="211"/>
      <c r="E197" s="212"/>
    </row>
    <row r="198" spans="1:5" ht="21" x14ac:dyDescent="0.2">
      <c r="A198" s="202"/>
      <c r="B198" s="210"/>
      <c r="C198" s="211"/>
      <c r="D198" s="211"/>
      <c r="E198" s="212"/>
    </row>
    <row r="199" spans="1:5" ht="21" x14ac:dyDescent="0.2">
      <c r="A199" s="202"/>
      <c r="B199" s="210"/>
      <c r="C199" s="211"/>
      <c r="D199" s="211"/>
      <c r="E199" s="212"/>
    </row>
    <row r="200" spans="1:5" ht="21" x14ac:dyDescent="0.2">
      <c r="A200" s="202"/>
      <c r="B200" s="210"/>
      <c r="C200" s="211"/>
      <c r="D200" s="211"/>
      <c r="E200" s="212"/>
    </row>
    <row r="201" spans="1:5" ht="21" x14ac:dyDescent="0.2">
      <c r="A201" s="202"/>
      <c r="B201" s="210"/>
      <c r="C201" s="211"/>
      <c r="D201" s="211"/>
      <c r="E201" s="212"/>
    </row>
    <row r="202" spans="1:5" ht="21" x14ac:dyDescent="0.2">
      <c r="A202" s="202"/>
      <c r="B202" s="210"/>
      <c r="C202" s="211"/>
      <c r="D202" s="211"/>
      <c r="E202" s="212"/>
    </row>
    <row r="203" spans="1:5" ht="21" x14ac:dyDescent="0.2">
      <c r="A203" s="202"/>
      <c r="B203" s="210"/>
      <c r="C203" s="211"/>
      <c r="D203" s="211"/>
      <c r="E203" s="212"/>
    </row>
    <row r="204" spans="1:5" ht="21" x14ac:dyDescent="0.2">
      <c r="A204" s="202"/>
      <c r="B204" s="210"/>
      <c r="C204" s="211"/>
      <c r="D204" s="211"/>
      <c r="E204" s="212"/>
    </row>
    <row r="205" spans="1:5" ht="21" x14ac:dyDescent="0.2">
      <c r="A205" s="202"/>
      <c r="B205" s="210"/>
      <c r="C205" s="211"/>
      <c r="D205" s="211"/>
      <c r="E205" s="212"/>
    </row>
    <row r="206" spans="1:5" ht="21" x14ac:dyDescent="0.2">
      <c r="A206" s="202"/>
      <c r="B206" s="210"/>
      <c r="C206" s="211"/>
      <c r="D206" s="211"/>
      <c r="E206" s="212"/>
    </row>
    <row r="207" spans="1:5" ht="21" x14ac:dyDescent="0.2">
      <c r="A207" s="202"/>
      <c r="B207" s="210"/>
      <c r="C207" s="211"/>
      <c r="D207" s="211"/>
      <c r="E207" s="212"/>
    </row>
    <row r="208" spans="1:5" ht="21" x14ac:dyDescent="0.2">
      <c r="A208" s="202"/>
      <c r="B208" s="210"/>
      <c r="C208" s="211"/>
      <c r="D208" s="211"/>
      <c r="E208" s="212"/>
    </row>
    <row r="209" spans="1:5" ht="21" x14ac:dyDescent="0.2">
      <c r="A209" s="202"/>
      <c r="B209" s="210"/>
      <c r="C209" s="211"/>
      <c r="D209" s="211"/>
      <c r="E209" s="212"/>
    </row>
    <row r="210" spans="1:5" ht="21" x14ac:dyDescent="0.2">
      <c r="A210" s="202"/>
      <c r="B210" s="210"/>
      <c r="C210" s="211"/>
      <c r="D210" s="211"/>
      <c r="E210" s="212"/>
    </row>
    <row r="211" spans="1:5" ht="21" x14ac:dyDescent="0.2">
      <c r="A211" s="202"/>
      <c r="B211" s="210"/>
      <c r="C211" s="211"/>
      <c r="D211" s="211"/>
      <c r="E211" s="212"/>
    </row>
    <row r="212" spans="1:5" ht="21" x14ac:dyDescent="0.2">
      <c r="A212" s="202"/>
      <c r="B212" s="210"/>
      <c r="C212" s="211"/>
      <c r="D212" s="211"/>
      <c r="E212" s="212"/>
    </row>
    <row r="213" spans="1:5" ht="21" x14ac:dyDescent="0.2">
      <c r="A213" s="202"/>
      <c r="B213" s="210"/>
      <c r="C213" s="211"/>
      <c r="D213" s="211"/>
      <c r="E213" s="212"/>
    </row>
    <row r="214" spans="1:5" ht="21" x14ac:dyDescent="0.2">
      <c r="A214" s="202"/>
      <c r="B214" s="210"/>
      <c r="C214" s="211"/>
      <c r="D214" s="211"/>
      <c r="E214" s="212"/>
    </row>
    <row r="215" spans="1:5" ht="21" x14ac:dyDescent="0.2">
      <c r="A215" s="202"/>
      <c r="B215" s="210"/>
      <c r="C215" s="211"/>
      <c r="D215" s="211"/>
      <c r="E215" s="212"/>
    </row>
    <row r="216" spans="1:5" ht="21" x14ac:dyDescent="0.2">
      <c r="A216" s="202"/>
      <c r="B216" s="210"/>
      <c r="C216" s="211"/>
      <c r="D216" s="211"/>
      <c r="E216" s="212"/>
    </row>
    <row r="217" spans="1:5" ht="21" x14ac:dyDescent="0.2">
      <c r="A217" s="202"/>
      <c r="B217" s="210"/>
      <c r="C217" s="211"/>
      <c r="D217" s="211"/>
      <c r="E217" s="212"/>
    </row>
    <row r="218" spans="1:5" ht="21" x14ac:dyDescent="0.2">
      <c r="A218" s="202"/>
      <c r="B218" s="210"/>
      <c r="C218" s="211"/>
      <c r="D218" s="211"/>
      <c r="E218" s="212"/>
    </row>
    <row r="219" spans="1:5" ht="21" x14ac:dyDescent="0.2">
      <c r="A219" s="202"/>
      <c r="B219" s="210"/>
      <c r="C219" s="211"/>
      <c r="D219" s="211"/>
      <c r="E219" s="212"/>
    </row>
    <row r="220" spans="1:5" ht="21" x14ac:dyDescent="0.2">
      <c r="A220" s="202"/>
      <c r="B220" s="210"/>
      <c r="C220" s="211"/>
      <c r="D220" s="211"/>
      <c r="E220" s="212"/>
    </row>
    <row r="221" spans="1:5" ht="21" x14ac:dyDescent="0.2">
      <c r="A221" s="202"/>
      <c r="B221" s="210"/>
      <c r="C221" s="211"/>
      <c r="D221" s="211"/>
      <c r="E221" s="212"/>
    </row>
    <row r="222" spans="1:5" ht="21" x14ac:dyDescent="0.2">
      <c r="A222" s="202"/>
      <c r="B222" s="210"/>
      <c r="C222" s="211"/>
      <c r="D222" s="211"/>
      <c r="E222" s="212"/>
    </row>
    <row r="223" spans="1:5" ht="21" x14ac:dyDescent="0.2">
      <c r="A223" s="202"/>
      <c r="B223" s="210"/>
      <c r="C223" s="211"/>
      <c r="D223" s="211"/>
      <c r="E223" s="212"/>
    </row>
    <row r="224" spans="1:5" ht="21" x14ac:dyDescent="0.2">
      <c r="A224" s="202"/>
      <c r="B224" s="210"/>
      <c r="C224" s="211"/>
      <c r="D224" s="211"/>
      <c r="E224" s="212"/>
    </row>
    <row r="225" spans="1:5" ht="21" x14ac:dyDescent="0.2">
      <c r="A225" s="202"/>
      <c r="B225" s="210"/>
      <c r="C225" s="211"/>
      <c r="D225" s="211"/>
      <c r="E225" s="212"/>
    </row>
    <row r="226" spans="1:5" ht="21" x14ac:dyDescent="0.2">
      <c r="A226" s="202"/>
      <c r="B226" s="210"/>
      <c r="C226" s="211"/>
      <c r="D226" s="211"/>
      <c r="E226" s="212"/>
    </row>
    <row r="227" spans="1:5" ht="21" x14ac:dyDescent="0.2">
      <c r="A227" s="202"/>
      <c r="B227" s="210"/>
      <c r="C227" s="211"/>
      <c r="D227" s="211"/>
      <c r="E227" s="212"/>
    </row>
    <row r="228" spans="1:5" ht="21" x14ac:dyDescent="0.2">
      <c r="A228" s="202"/>
      <c r="B228" s="210"/>
      <c r="C228" s="211"/>
      <c r="D228" s="211"/>
      <c r="E228" s="212"/>
    </row>
    <row r="229" spans="1:5" ht="21" x14ac:dyDescent="0.2">
      <c r="A229" s="202"/>
      <c r="B229" s="210"/>
      <c r="C229" s="211"/>
      <c r="D229" s="211"/>
      <c r="E229" s="212"/>
    </row>
    <row r="230" spans="1:5" ht="21" x14ac:dyDescent="0.2">
      <c r="A230" s="202"/>
      <c r="B230" s="210"/>
      <c r="C230" s="211"/>
      <c r="D230" s="211"/>
      <c r="E230" s="212"/>
    </row>
    <row r="231" spans="1:5" ht="21" x14ac:dyDescent="0.2">
      <c r="A231" s="202"/>
      <c r="B231" s="210"/>
      <c r="C231" s="211"/>
      <c r="D231" s="211"/>
      <c r="E231" s="212"/>
    </row>
    <row r="232" spans="1:5" ht="21" x14ac:dyDescent="0.2">
      <c r="A232" s="202"/>
      <c r="B232" s="210"/>
      <c r="C232" s="211"/>
      <c r="D232" s="211"/>
      <c r="E232" s="212"/>
    </row>
    <row r="233" spans="1:5" ht="21" x14ac:dyDescent="0.2">
      <c r="A233" s="202"/>
      <c r="B233" s="210"/>
      <c r="C233" s="211"/>
      <c r="D233" s="211"/>
      <c r="E233" s="212"/>
    </row>
    <row r="234" spans="1:5" ht="21" x14ac:dyDescent="0.2">
      <c r="A234" s="202"/>
      <c r="B234" s="210"/>
      <c r="C234" s="211"/>
      <c r="D234" s="211"/>
      <c r="E234" s="212"/>
    </row>
    <row r="235" spans="1:5" ht="21" x14ac:dyDescent="0.2">
      <c r="A235" s="202"/>
      <c r="B235" s="210"/>
      <c r="C235" s="211"/>
      <c r="D235" s="211"/>
      <c r="E235" s="212"/>
    </row>
    <row r="236" spans="1:5" ht="21" x14ac:dyDescent="0.2">
      <c r="A236" s="202"/>
      <c r="B236" s="210"/>
      <c r="C236" s="211"/>
      <c r="D236" s="211"/>
      <c r="E236" s="212"/>
    </row>
    <row r="237" spans="1:5" ht="21" x14ac:dyDescent="0.2">
      <c r="A237" s="202"/>
      <c r="B237" s="210"/>
      <c r="C237" s="211"/>
      <c r="D237" s="211"/>
      <c r="E237" s="212"/>
    </row>
    <row r="238" spans="1:5" ht="21" x14ac:dyDescent="0.2">
      <c r="A238" s="202"/>
      <c r="B238" s="210"/>
      <c r="C238" s="211"/>
      <c r="D238" s="211"/>
      <c r="E238" s="212"/>
    </row>
    <row r="239" spans="1:5" ht="21" x14ac:dyDescent="0.2">
      <c r="A239" s="202"/>
      <c r="B239" s="210"/>
      <c r="C239" s="211"/>
      <c r="D239" s="211"/>
      <c r="E239" s="212"/>
    </row>
    <row r="240" spans="1:5" ht="21" x14ac:dyDescent="0.2">
      <c r="A240" s="202"/>
      <c r="B240" s="210"/>
      <c r="C240" s="211"/>
      <c r="D240" s="211"/>
      <c r="E240" s="212"/>
    </row>
    <row r="241" spans="1:5" ht="21" x14ac:dyDescent="0.2">
      <c r="A241" s="202"/>
      <c r="B241" s="210"/>
      <c r="C241" s="211"/>
      <c r="D241" s="211"/>
      <c r="E241" s="212"/>
    </row>
    <row r="242" spans="1:5" ht="21" x14ac:dyDescent="0.2">
      <c r="A242" s="202"/>
      <c r="B242" s="210"/>
      <c r="C242" s="211"/>
      <c r="D242" s="211"/>
      <c r="E242" s="212"/>
    </row>
    <row r="243" spans="1:5" ht="21" x14ac:dyDescent="0.2">
      <c r="A243" s="202"/>
      <c r="B243" s="210"/>
      <c r="C243" s="211"/>
      <c r="D243" s="211"/>
      <c r="E243" s="212"/>
    </row>
    <row r="244" spans="1:5" ht="21" x14ac:dyDescent="0.2">
      <c r="A244" s="202"/>
      <c r="B244" s="210"/>
      <c r="C244" s="211"/>
      <c r="D244" s="211"/>
      <c r="E244" s="212"/>
    </row>
    <row r="245" spans="1:5" ht="21" x14ac:dyDescent="0.2">
      <c r="A245" s="202"/>
      <c r="B245" s="210"/>
      <c r="C245" s="211"/>
      <c r="D245" s="211"/>
      <c r="E245" s="212"/>
    </row>
    <row r="246" spans="1:5" ht="21" x14ac:dyDescent="0.2">
      <c r="A246" s="202"/>
      <c r="B246" s="210"/>
      <c r="C246" s="211"/>
      <c r="D246" s="211"/>
      <c r="E246" s="212"/>
    </row>
    <row r="247" spans="1:5" ht="21" x14ac:dyDescent="0.2">
      <c r="A247" s="202"/>
      <c r="B247" s="210"/>
      <c r="C247" s="211"/>
      <c r="D247" s="211"/>
      <c r="E247" s="212"/>
    </row>
    <row r="248" spans="1:5" ht="21" x14ac:dyDescent="0.2">
      <c r="A248" s="202"/>
      <c r="B248" s="210"/>
      <c r="C248" s="211"/>
      <c r="D248" s="211"/>
      <c r="E248" s="212"/>
    </row>
    <row r="249" spans="1:5" ht="21" x14ac:dyDescent="0.2">
      <c r="A249" s="202"/>
      <c r="B249" s="210"/>
      <c r="C249" s="211"/>
      <c r="D249" s="211"/>
      <c r="E249" s="212"/>
    </row>
    <row r="250" spans="1:5" ht="21" x14ac:dyDescent="0.2">
      <c r="A250" s="202"/>
      <c r="B250" s="210"/>
      <c r="C250" s="211"/>
      <c r="D250" s="211"/>
      <c r="E250" s="212"/>
    </row>
    <row r="251" spans="1:5" ht="21" x14ac:dyDescent="0.2">
      <c r="A251" s="202"/>
      <c r="B251" s="210"/>
      <c r="C251" s="211"/>
      <c r="D251" s="211"/>
      <c r="E251" s="212"/>
    </row>
    <row r="252" spans="1:5" ht="21" x14ac:dyDescent="0.2">
      <c r="A252" s="202"/>
      <c r="B252" s="210"/>
      <c r="C252" s="211"/>
      <c r="D252" s="211"/>
      <c r="E252" s="212"/>
    </row>
    <row r="253" spans="1:5" ht="21" x14ac:dyDescent="0.2">
      <c r="A253" s="202"/>
      <c r="B253" s="210"/>
      <c r="C253" s="211"/>
      <c r="D253" s="211"/>
      <c r="E253" s="212"/>
    </row>
    <row r="254" spans="1:5" ht="21" x14ac:dyDescent="0.2">
      <c r="A254" s="202"/>
      <c r="B254" s="210"/>
      <c r="C254" s="211"/>
      <c r="D254" s="211"/>
      <c r="E254" s="212"/>
    </row>
    <row r="255" spans="1:5" ht="21" x14ac:dyDescent="0.2">
      <c r="A255" s="202"/>
      <c r="B255" s="210"/>
      <c r="C255" s="211"/>
      <c r="D255" s="211"/>
      <c r="E255" s="212"/>
    </row>
    <row r="256" spans="1:5" ht="21" x14ac:dyDescent="0.2">
      <c r="A256" s="202"/>
      <c r="B256" s="210"/>
      <c r="C256" s="211"/>
      <c r="D256" s="211"/>
      <c r="E256" s="212"/>
    </row>
    <row r="257" spans="1:5" ht="21" x14ac:dyDescent="0.2">
      <c r="A257" s="202"/>
      <c r="B257" s="210"/>
      <c r="C257" s="211"/>
      <c r="D257" s="211"/>
      <c r="E257" s="212"/>
    </row>
    <row r="258" spans="1:5" ht="21" x14ac:dyDescent="0.2">
      <c r="A258" s="202"/>
      <c r="B258" s="210"/>
      <c r="C258" s="211"/>
      <c r="D258" s="211"/>
      <c r="E258" s="212"/>
    </row>
    <row r="259" spans="1:5" ht="21" x14ac:dyDescent="0.2">
      <c r="A259" s="202"/>
      <c r="B259" s="210"/>
      <c r="C259" s="211"/>
      <c r="D259" s="211"/>
      <c r="E259" s="212"/>
    </row>
    <row r="260" spans="1:5" ht="21" x14ac:dyDescent="0.2">
      <c r="A260" s="202"/>
      <c r="B260" s="210"/>
      <c r="C260" s="211"/>
      <c r="D260" s="211"/>
      <c r="E260" s="212"/>
    </row>
    <row r="261" spans="1:5" ht="21" x14ac:dyDescent="0.2">
      <c r="A261" s="202"/>
      <c r="B261" s="210"/>
      <c r="C261" s="211"/>
      <c r="D261" s="211"/>
      <c r="E261" s="212"/>
    </row>
    <row r="262" spans="1:5" ht="21" x14ac:dyDescent="0.2">
      <c r="A262" s="202"/>
      <c r="B262" s="210"/>
      <c r="C262" s="211"/>
      <c r="D262" s="211"/>
      <c r="E262" s="212"/>
    </row>
    <row r="263" spans="1:5" ht="21" x14ac:dyDescent="0.2">
      <c r="A263" s="202"/>
      <c r="B263" s="210"/>
      <c r="C263" s="211"/>
      <c r="D263" s="211"/>
      <c r="E263" s="212"/>
    </row>
    <row r="264" spans="1:5" ht="21" x14ac:dyDescent="0.2">
      <c r="A264" s="202"/>
      <c r="B264" s="210"/>
      <c r="C264" s="211"/>
      <c r="D264" s="211"/>
      <c r="E264" s="212"/>
    </row>
    <row r="265" spans="1:5" ht="21" x14ac:dyDescent="0.2">
      <c r="A265" s="202"/>
      <c r="B265" s="210"/>
      <c r="C265" s="211"/>
      <c r="D265" s="211"/>
      <c r="E265" s="212"/>
    </row>
    <row r="266" spans="1:5" ht="21" x14ac:dyDescent="0.2">
      <c r="A266" s="202"/>
      <c r="B266" s="210"/>
      <c r="C266" s="211"/>
      <c r="D266" s="211"/>
      <c r="E266" s="212"/>
    </row>
    <row r="267" spans="1:5" ht="21" x14ac:dyDescent="0.2">
      <c r="A267" s="202"/>
      <c r="B267" s="210"/>
      <c r="C267" s="211"/>
      <c r="D267" s="211"/>
      <c r="E267" s="212"/>
    </row>
    <row r="268" spans="1:5" ht="21" x14ac:dyDescent="0.2">
      <c r="A268" s="202"/>
      <c r="B268" s="210"/>
      <c r="C268" s="211"/>
      <c r="D268" s="211"/>
      <c r="E268" s="212"/>
    </row>
    <row r="269" spans="1:5" ht="21" x14ac:dyDescent="0.2">
      <c r="A269" s="202"/>
      <c r="B269" s="210"/>
      <c r="C269" s="211"/>
      <c r="D269" s="211"/>
      <c r="E269" s="212"/>
    </row>
    <row r="270" spans="1:5" ht="21" x14ac:dyDescent="0.2">
      <c r="A270" s="202"/>
      <c r="B270" s="210"/>
      <c r="C270" s="211"/>
      <c r="D270" s="211"/>
      <c r="E270" s="212"/>
    </row>
    <row r="271" spans="1:5" ht="21" x14ac:dyDescent="0.2">
      <c r="A271" s="202"/>
      <c r="B271" s="210"/>
      <c r="C271" s="211"/>
      <c r="D271" s="211"/>
      <c r="E271" s="212"/>
    </row>
    <row r="272" spans="1:5" ht="21" x14ac:dyDescent="0.2">
      <c r="A272" s="202"/>
      <c r="B272" s="210"/>
      <c r="C272" s="211"/>
      <c r="D272" s="211"/>
      <c r="E272" s="212"/>
    </row>
    <row r="273" spans="1:5" ht="21" x14ac:dyDescent="0.2">
      <c r="A273" s="202"/>
      <c r="B273" s="210"/>
      <c r="C273" s="211"/>
      <c r="D273" s="211"/>
      <c r="E273" s="212"/>
    </row>
    <row r="274" spans="1:5" ht="21" x14ac:dyDescent="0.2">
      <c r="A274" s="202"/>
      <c r="B274" s="210"/>
      <c r="C274" s="211"/>
      <c r="D274" s="211"/>
      <c r="E274" s="212"/>
    </row>
    <row r="275" spans="1:5" ht="21" x14ac:dyDescent="0.2">
      <c r="A275" s="202"/>
      <c r="B275" s="210"/>
      <c r="C275" s="211"/>
      <c r="D275" s="211"/>
      <c r="E275" s="212"/>
    </row>
    <row r="276" spans="1:5" ht="21" x14ac:dyDescent="0.2">
      <c r="A276" s="202"/>
      <c r="B276" s="210"/>
      <c r="C276" s="211"/>
      <c r="D276" s="211"/>
      <c r="E276" s="212"/>
    </row>
    <row r="277" spans="1:5" ht="21" x14ac:dyDescent="0.2">
      <c r="A277" s="202"/>
      <c r="B277" s="210"/>
      <c r="C277" s="211"/>
      <c r="D277" s="211"/>
      <c r="E277" s="212"/>
    </row>
    <row r="278" spans="1:5" ht="21" x14ac:dyDescent="0.2">
      <c r="A278" s="202"/>
      <c r="B278" s="210"/>
      <c r="C278" s="211"/>
      <c r="D278" s="211"/>
      <c r="E278" s="212"/>
    </row>
    <row r="279" spans="1:5" ht="21" x14ac:dyDescent="0.2">
      <c r="A279" s="202"/>
      <c r="B279" s="210"/>
      <c r="C279" s="211"/>
      <c r="D279" s="211"/>
      <c r="E279" s="212"/>
    </row>
    <row r="280" spans="1:5" ht="21" x14ac:dyDescent="0.2">
      <c r="A280" s="202"/>
      <c r="B280" s="210"/>
      <c r="C280" s="211"/>
      <c r="D280" s="211"/>
      <c r="E280" s="212"/>
    </row>
    <row r="281" spans="1:5" ht="21" x14ac:dyDescent="0.2">
      <c r="A281" s="202"/>
      <c r="B281" s="210"/>
      <c r="C281" s="211"/>
      <c r="D281" s="211"/>
      <c r="E281" s="212"/>
    </row>
    <row r="282" spans="1:5" ht="21" x14ac:dyDescent="0.2">
      <c r="A282" s="202"/>
      <c r="B282" s="210"/>
      <c r="C282" s="211"/>
      <c r="D282" s="211"/>
      <c r="E282" s="212"/>
    </row>
    <row r="283" spans="1:5" ht="21" x14ac:dyDescent="0.2">
      <c r="A283" s="202"/>
      <c r="B283" s="210"/>
      <c r="C283" s="211"/>
      <c r="D283" s="211"/>
      <c r="E283" s="212"/>
    </row>
    <row r="284" spans="1:5" ht="21" x14ac:dyDescent="0.2">
      <c r="A284" s="202"/>
      <c r="B284" s="210"/>
      <c r="C284" s="211"/>
      <c r="D284" s="211"/>
      <c r="E284" s="212"/>
    </row>
    <row r="285" spans="1:5" ht="21" x14ac:dyDescent="0.2">
      <c r="A285" s="202"/>
      <c r="B285" s="210"/>
      <c r="C285" s="211"/>
      <c r="D285" s="211"/>
      <c r="E285" s="212"/>
    </row>
    <row r="286" spans="1:5" ht="21" x14ac:dyDescent="0.2">
      <c r="A286" s="202"/>
      <c r="B286" s="210"/>
      <c r="C286" s="211"/>
      <c r="D286" s="211"/>
      <c r="E286" s="212"/>
    </row>
    <row r="287" spans="1:5" ht="21" x14ac:dyDescent="0.2">
      <c r="A287" s="202"/>
      <c r="B287" s="210"/>
      <c r="C287" s="211"/>
      <c r="D287" s="211"/>
      <c r="E287" s="212"/>
    </row>
    <row r="288" spans="1:5" ht="21" x14ac:dyDescent="0.2">
      <c r="A288" s="202"/>
      <c r="B288" s="210"/>
      <c r="C288" s="211"/>
      <c r="D288" s="211"/>
      <c r="E288" s="212"/>
    </row>
    <row r="289" spans="1:5" ht="21" x14ac:dyDescent="0.2">
      <c r="A289" s="202"/>
      <c r="B289" s="210"/>
      <c r="C289" s="211"/>
      <c r="D289" s="211"/>
      <c r="E289" s="212"/>
    </row>
    <row r="290" spans="1:5" ht="21" x14ac:dyDescent="0.2">
      <c r="A290" s="202"/>
      <c r="B290" s="210"/>
      <c r="C290" s="211"/>
      <c r="D290" s="211"/>
      <c r="E290" s="212"/>
    </row>
    <row r="291" spans="1:5" ht="21" x14ac:dyDescent="0.2">
      <c r="A291" s="202"/>
      <c r="B291" s="210"/>
      <c r="C291" s="211"/>
      <c r="D291" s="211"/>
      <c r="E291" s="212"/>
    </row>
    <row r="292" spans="1:5" ht="21" x14ac:dyDescent="0.2">
      <c r="A292" s="202"/>
      <c r="B292" s="210"/>
      <c r="C292" s="211"/>
      <c r="D292" s="211"/>
      <c r="E292" s="212"/>
    </row>
    <row r="293" spans="1:5" ht="21" x14ac:dyDescent="0.2">
      <c r="A293" s="202"/>
      <c r="B293" s="210"/>
      <c r="C293" s="211"/>
      <c r="D293" s="211"/>
      <c r="E293" s="212"/>
    </row>
    <row r="294" spans="1:5" ht="21" x14ac:dyDescent="0.2">
      <c r="A294" s="202"/>
      <c r="B294" s="210"/>
      <c r="C294" s="211"/>
      <c r="D294" s="211"/>
      <c r="E294" s="212"/>
    </row>
    <row r="295" spans="1:5" ht="21" x14ac:dyDescent="0.2">
      <c r="A295" s="202"/>
      <c r="B295" s="210"/>
      <c r="C295" s="211"/>
      <c r="D295" s="211"/>
      <c r="E295" s="212"/>
    </row>
    <row r="296" spans="1:5" ht="21" x14ac:dyDescent="0.2">
      <c r="A296" s="202"/>
      <c r="B296" s="210"/>
      <c r="C296" s="211"/>
      <c r="D296" s="211"/>
      <c r="E296" s="212"/>
    </row>
    <row r="297" spans="1:5" ht="21" x14ac:dyDescent="0.2">
      <c r="A297" s="202"/>
      <c r="B297" s="210"/>
      <c r="C297" s="211"/>
      <c r="D297" s="211"/>
      <c r="E297" s="212"/>
    </row>
    <row r="298" spans="1:5" ht="21" x14ac:dyDescent="0.2">
      <c r="A298" s="202"/>
      <c r="B298" s="210"/>
      <c r="C298" s="211"/>
      <c r="D298" s="211"/>
      <c r="E298" s="212"/>
    </row>
    <row r="299" spans="1:5" ht="21" x14ac:dyDescent="0.2">
      <c r="A299" s="202"/>
      <c r="B299" s="210"/>
      <c r="C299" s="211"/>
      <c r="D299" s="211"/>
      <c r="E299" s="212"/>
    </row>
    <row r="300" spans="1:5" x14ac:dyDescent="0.2">
      <c r="C300" s="29"/>
    </row>
    <row r="301" spans="1:5" x14ac:dyDescent="0.2">
      <c r="C301" s="29"/>
    </row>
    <row r="302" spans="1:5" x14ac:dyDescent="0.2">
      <c r="C302" s="29"/>
    </row>
    <row r="304" spans="1:5" ht="27.75" customHeight="1" x14ac:dyDescent="0.2"/>
  </sheetData>
  <mergeCells count="12">
    <mergeCell ref="A1:E1"/>
    <mergeCell ref="C6:D6"/>
    <mergeCell ref="A2:E2"/>
    <mergeCell ref="A3:E3"/>
    <mergeCell ref="A6:B7"/>
    <mergeCell ref="E6:E7"/>
    <mergeCell ref="A43:B43"/>
    <mergeCell ref="A44:E44"/>
    <mergeCell ref="A52:C52"/>
    <mergeCell ref="D52:E52"/>
    <mergeCell ref="D53:E53"/>
    <mergeCell ref="A53:C53"/>
  </mergeCells>
  <printOptions horizontalCentered="1"/>
  <pageMargins left="0.39370078740157483" right="0.39370078740157483" top="0.39370078740157483" bottom="0.39370078740157483" header="0.31496062992125984" footer="0.31496062992125984"/>
  <pageSetup scale="6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1"/>
  <sheetViews>
    <sheetView workbookViewId="0">
      <selection activeCell="A4" sqref="A4:N4"/>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1880</v>
      </c>
    </row>
    <row r="8" spans="1:14" ht="17.25" thickBot="1" x14ac:dyDescent="0.35">
      <c r="A8" s="984" t="s">
        <v>1851</v>
      </c>
      <c r="B8" s="984"/>
      <c r="H8" s="983"/>
      <c r="I8" s="983"/>
      <c r="J8" s="983"/>
      <c r="K8" s="983"/>
      <c r="L8" s="983"/>
      <c r="M8" s="983"/>
      <c r="N8" s="983"/>
    </row>
    <row r="9" spans="1:14" ht="14.25" thickBot="1" x14ac:dyDescent="0.25">
      <c r="A9" s="981" t="s">
        <v>1879</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979" t="s">
        <v>1872</v>
      </c>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16.5" thickBot="1" x14ac:dyDescent="0.25">
      <c r="A12" s="928"/>
      <c r="B12" s="927" t="s">
        <v>1861</v>
      </c>
      <c r="C12" s="976"/>
      <c r="D12" s="976"/>
      <c r="E12" s="976"/>
      <c r="F12" s="976"/>
      <c r="G12" s="965"/>
      <c r="H12" s="965"/>
      <c r="I12" s="967"/>
      <c r="J12" s="967"/>
      <c r="K12" s="967"/>
      <c r="L12" s="966"/>
      <c r="M12" s="963"/>
      <c r="N12" s="975"/>
    </row>
    <row r="13" spans="1:14" ht="40.5" x14ac:dyDescent="0.2">
      <c r="A13" s="894">
        <v>1</v>
      </c>
      <c r="B13" s="940" t="s">
        <v>1860</v>
      </c>
      <c r="C13" s="974">
        <v>3375000</v>
      </c>
      <c r="D13" s="973">
        <v>0</v>
      </c>
      <c r="E13" s="973">
        <v>0</v>
      </c>
      <c r="F13" s="973">
        <v>0</v>
      </c>
      <c r="G13" s="972">
        <v>0</v>
      </c>
      <c r="H13" s="972">
        <v>0</v>
      </c>
      <c r="I13" s="967">
        <v>125</v>
      </c>
      <c r="J13" s="967" t="s">
        <v>1859</v>
      </c>
      <c r="K13" s="967">
        <v>1000</v>
      </c>
      <c r="L13" s="966" t="s">
        <v>1858</v>
      </c>
      <c r="M13" s="963" t="s">
        <v>1857</v>
      </c>
      <c r="N13" s="971"/>
    </row>
    <row r="14" spans="1:14" ht="14.25" thickBot="1" x14ac:dyDescent="0.25">
      <c r="A14" s="961"/>
      <c r="B14" s="960"/>
      <c r="C14" s="959"/>
      <c r="D14" s="958"/>
      <c r="E14" s="957"/>
      <c r="F14" s="957"/>
      <c r="G14" s="965"/>
      <c r="H14" s="965"/>
      <c r="I14" s="967"/>
      <c r="J14" s="967"/>
      <c r="K14" s="967"/>
      <c r="L14" s="966"/>
      <c r="M14" s="963"/>
      <c r="N14" s="962"/>
    </row>
    <row r="15" spans="1:14" ht="17.25" thickBot="1" x14ac:dyDescent="0.25">
      <c r="A15" s="970"/>
      <c r="B15" s="969" t="s">
        <v>1856</v>
      </c>
      <c r="C15" s="968">
        <v>3375000</v>
      </c>
      <c r="D15" s="968">
        <v>0</v>
      </c>
      <c r="E15" s="968">
        <v>0</v>
      </c>
      <c r="F15" s="968">
        <v>0</v>
      </c>
      <c r="G15" s="965"/>
      <c r="H15" s="965"/>
      <c r="I15" s="967"/>
      <c r="J15" s="967"/>
      <c r="K15" s="967"/>
      <c r="L15" s="966"/>
      <c r="M15" s="963"/>
      <c r="N15" s="962"/>
    </row>
    <row r="16" spans="1:14" ht="13.5" x14ac:dyDescent="0.2">
      <c r="A16" s="961"/>
      <c r="B16" s="960"/>
      <c r="C16" s="959"/>
      <c r="D16" s="958"/>
      <c r="E16" s="957"/>
      <c r="F16" s="957"/>
      <c r="G16" s="965"/>
      <c r="H16" s="965"/>
      <c r="I16" s="967"/>
      <c r="J16" s="967"/>
      <c r="K16" s="967"/>
      <c r="L16" s="966"/>
      <c r="M16" s="963"/>
      <c r="N16" s="962"/>
    </row>
    <row r="17" spans="1:14" ht="13.5" x14ac:dyDescent="0.2">
      <c r="A17" s="961"/>
      <c r="B17" s="960"/>
      <c r="C17" s="959"/>
      <c r="D17" s="958"/>
      <c r="E17" s="957"/>
      <c r="F17" s="957"/>
      <c r="G17" s="965"/>
      <c r="H17" s="964"/>
      <c r="I17" s="957"/>
      <c r="J17" s="957"/>
      <c r="K17" s="957"/>
      <c r="L17" s="963"/>
      <c r="M17" s="963"/>
      <c r="N17" s="962"/>
    </row>
    <row r="18" spans="1:14" ht="14.25" thickBot="1" x14ac:dyDescent="0.25">
      <c r="A18" s="961"/>
      <c r="B18" s="960"/>
      <c r="C18" s="959"/>
      <c r="D18" s="958"/>
      <c r="E18" s="957"/>
      <c r="F18" s="954"/>
      <c r="G18" s="956"/>
      <c r="H18" s="955"/>
      <c r="I18" s="954"/>
      <c r="J18" s="954"/>
      <c r="K18" s="954"/>
      <c r="L18" s="953"/>
      <c r="M18" s="953"/>
      <c r="N18" s="952"/>
    </row>
    <row r="19" spans="1:14" ht="17.25" thickBot="1" x14ac:dyDescent="0.25">
      <c r="A19" s="951"/>
      <c r="B19" s="950" t="s">
        <v>1855</v>
      </c>
      <c r="C19" s="949">
        <v>3375000</v>
      </c>
      <c r="D19" s="949">
        <v>0</v>
      </c>
      <c r="E19" s="949">
        <v>0</v>
      </c>
      <c r="F19" s="949">
        <v>0</v>
      </c>
      <c r="G19" s="948"/>
      <c r="H19" s="948"/>
      <c r="I19" s="947"/>
      <c r="J19" s="946"/>
      <c r="K19" s="945"/>
      <c r="L19" s="944"/>
      <c r="M19" s="944"/>
      <c r="N19" s="944"/>
    </row>
    <row r="21" spans="1:14" ht="13.5" x14ac:dyDescent="0.25">
      <c r="A21" s="880" t="s">
        <v>1674</v>
      </c>
      <c r="B21" s="880"/>
      <c r="C21" s="880"/>
      <c r="D21" s="880"/>
    </row>
  </sheetData>
  <mergeCells count="13">
    <mergeCell ref="C10:C11"/>
    <mergeCell ref="D10:D11"/>
    <mergeCell ref="E10:E11"/>
    <mergeCell ref="F10:F11"/>
    <mergeCell ref="A2:N2"/>
    <mergeCell ref="A3:N3"/>
    <mergeCell ref="A4:N4"/>
    <mergeCell ref="B9:B11"/>
    <mergeCell ref="G9:H10"/>
    <mergeCell ref="I9:L9"/>
    <mergeCell ref="I10:J10"/>
    <mergeCell ref="K10:L10"/>
    <mergeCell ref="C9:F9"/>
  </mergeCells>
  <printOptions horizontalCentered="1"/>
  <pageMargins left="0" right="0" top="0.39370078740157483" bottom="0.39370078740157483" header="0.31496062992125984" footer="0.31496062992125984"/>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19"/>
  <sheetViews>
    <sheetView topLeftCell="A3" workbookViewId="0">
      <selection activeCell="B7" sqref="B7"/>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5" width="15.85546875" style="879" customWidth="1"/>
    <col min="6" max="6" width="14.5703125" style="879" customWidth="1"/>
    <col min="7" max="8" width="11.285156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1891</v>
      </c>
    </row>
    <row r="8" spans="1:14" ht="17.25" thickBot="1" x14ac:dyDescent="0.35">
      <c r="A8" s="984" t="s">
        <v>1851</v>
      </c>
      <c r="B8" s="984"/>
      <c r="H8" s="983"/>
      <c r="I8" s="983"/>
      <c r="J8" s="983"/>
      <c r="K8" s="983"/>
      <c r="L8" s="983"/>
      <c r="M8" s="983"/>
      <c r="N8" s="983"/>
    </row>
    <row r="9" spans="1:14" ht="14.25"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16.5" thickBot="1" x14ac:dyDescent="0.25">
      <c r="A12" s="928"/>
      <c r="B12" s="927" t="s">
        <v>1887</v>
      </c>
      <c r="C12" s="976"/>
      <c r="D12" s="976"/>
      <c r="E12" s="976"/>
      <c r="F12" s="976"/>
      <c r="G12" s="965"/>
      <c r="H12" s="965"/>
      <c r="I12" s="967"/>
      <c r="J12" s="967"/>
      <c r="K12" s="967"/>
      <c r="L12" s="966"/>
      <c r="M12" s="963"/>
      <c r="N12" s="975"/>
    </row>
    <row r="13" spans="1:14" ht="54" x14ac:dyDescent="0.2">
      <c r="A13" s="894">
        <v>1</v>
      </c>
      <c r="B13" s="940" t="s">
        <v>1886</v>
      </c>
      <c r="C13" s="974">
        <v>799245</v>
      </c>
      <c r="D13" s="973">
        <v>0</v>
      </c>
      <c r="E13" s="973">
        <v>0</v>
      </c>
      <c r="F13" s="973">
        <v>0</v>
      </c>
      <c r="G13" s="972">
        <v>0</v>
      </c>
      <c r="H13" s="972">
        <v>0</v>
      </c>
      <c r="I13" s="967">
        <v>3</v>
      </c>
      <c r="J13" s="967" t="s">
        <v>1885</v>
      </c>
      <c r="K13" s="967">
        <v>3</v>
      </c>
      <c r="L13" s="966" t="s">
        <v>1884</v>
      </c>
      <c r="M13" s="963"/>
      <c r="N13" s="971"/>
    </row>
    <row r="14" spans="1:14" ht="14.25" thickBot="1" x14ac:dyDescent="0.25">
      <c r="A14" s="961"/>
      <c r="B14" s="960"/>
      <c r="C14" s="959"/>
      <c r="D14" s="958"/>
      <c r="E14" s="957"/>
      <c r="F14" s="957"/>
      <c r="G14" s="965"/>
      <c r="H14" s="965"/>
      <c r="I14" s="967"/>
      <c r="J14" s="967"/>
      <c r="K14" s="967"/>
      <c r="L14" s="966"/>
      <c r="M14" s="963"/>
      <c r="N14" s="962"/>
    </row>
    <row r="15" spans="1:14" ht="17.25" thickBot="1" x14ac:dyDescent="0.25">
      <c r="A15" s="970"/>
      <c r="B15" s="969" t="s">
        <v>1883</v>
      </c>
      <c r="C15" s="968">
        <v>799245</v>
      </c>
      <c r="D15" s="968">
        <v>0</v>
      </c>
      <c r="E15" s="968">
        <v>0</v>
      </c>
      <c r="F15" s="968">
        <v>0</v>
      </c>
      <c r="G15" s="965"/>
      <c r="H15" s="965"/>
      <c r="I15" s="967"/>
      <c r="J15" s="967"/>
      <c r="K15" s="967"/>
      <c r="L15" s="966"/>
      <c r="M15" s="963"/>
      <c r="N15" s="962"/>
    </row>
    <row r="16" spans="1:14" ht="14.25" thickBot="1" x14ac:dyDescent="0.25">
      <c r="A16" s="961"/>
      <c r="B16" s="960"/>
      <c r="C16" s="959"/>
      <c r="D16" s="958"/>
      <c r="E16" s="957"/>
      <c r="F16" s="957"/>
      <c r="G16" s="956"/>
      <c r="H16" s="956"/>
      <c r="I16" s="988"/>
      <c r="J16" s="988"/>
      <c r="K16" s="988"/>
      <c r="L16" s="987"/>
      <c r="M16" s="953"/>
      <c r="N16" s="952"/>
    </row>
    <row r="17" spans="1:14" ht="17.25" thickBot="1" x14ac:dyDescent="0.25">
      <c r="A17" s="951"/>
      <c r="B17" s="950" t="s">
        <v>1855</v>
      </c>
      <c r="C17" s="949">
        <v>799245</v>
      </c>
      <c r="D17" s="949">
        <v>0</v>
      </c>
      <c r="E17" s="949">
        <v>0</v>
      </c>
      <c r="F17" s="949">
        <v>0</v>
      </c>
      <c r="G17" s="948"/>
      <c r="H17" s="948"/>
      <c r="I17" s="947"/>
      <c r="J17" s="946"/>
      <c r="K17" s="945"/>
      <c r="L17" s="944"/>
      <c r="M17" s="944"/>
      <c r="N17" s="944"/>
    </row>
    <row r="19" spans="1:14" ht="13.5" x14ac:dyDescent="0.25">
      <c r="A19" s="880" t="s">
        <v>1674</v>
      </c>
      <c r="B19" s="880"/>
      <c r="C19" s="880"/>
      <c r="D19" s="880"/>
    </row>
  </sheetData>
  <mergeCells count="14">
    <mergeCell ref="C10:C11"/>
    <mergeCell ref="D10:D11"/>
    <mergeCell ref="E10:E11"/>
    <mergeCell ref="F10:F11"/>
    <mergeCell ref="A2:N2"/>
    <mergeCell ref="A3:N3"/>
    <mergeCell ref="A4:N4"/>
    <mergeCell ref="B9:B11"/>
    <mergeCell ref="G9:H10"/>
    <mergeCell ref="I9:L9"/>
    <mergeCell ref="I10:J10"/>
    <mergeCell ref="K10:L10"/>
    <mergeCell ref="A9:A11"/>
    <mergeCell ref="C9:F9"/>
  </mergeCells>
  <printOptions horizontalCentered="1"/>
  <pageMargins left="0" right="0" top="0.39370078740157483" bottom="0.74803149606299213" header="0.31496062992125984" footer="0.31496062992125984"/>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3"/>
  <sheetViews>
    <sheetView topLeftCell="A7" workbookViewId="0">
      <selection activeCell="C12" sqref="C12"/>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1903</v>
      </c>
    </row>
    <row r="8" spans="1:14" ht="17.25" thickBot="1" x14ac:dyDescent="0.35">
      <c r="A8" s="984" t="s">
        <v>1851</v>
      </c>
      <c r="B8" s="984"/>
      <c r="H8" s="983"/>
      <c r="I8" s="983"/>
      <c r="J8" s="983"/>
      <c r="K8" s="983"/>
      <c r="L8" s="983"/>
      <c r="M8" s="983"/>
      <c r="N8" s="983"/>
    </row>
    <row r="9" spans="1:14" ht="14.45" customHeight="1"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1824</v>
      </c>
      <c r="C12" s="976"/>
      <c r="D12" s="976"/>
      <c r="E12" s="976"/>
      <c r="F12" s="976"/>
      <c r="G12" s="965"/>
      <c r="H12" s="965"/>
      <c r="I12" s="967"/>
      <c r="J12" s="967"/>
      <c r="K12" s="967"/>
      <c r="L12" s="966"/>
      <c r="M12" s="963"/>
      <c r="N12" s="975"/>
    </row>
    <row r="13" spans="1:14" ht="40.5" x14ac:dyDescent="0.2">
      <c r="A13" s="894" t="s">
        <v>1902</v>
      </c>
      <c r="B13" s="940" t="s">
        <v>1901</v>
      </c>
      <c r="C13" s="974">
        <v>0</v>
      </c>
      <c r="D13" s="973">
        <v>200000</v>
      </c>
      <c r="E13" s="973">
        <v>200000</v>
      </c>
      <c r="F13" s="973">
        <v>0</v>
      </c>
      <c r="G13" s="972">
        <v>1</v>
      </c>
      <c r="H13" s="972">
        <v>1</v>
      </c>
      <c r="I13" s="967">
        <v>1</v>
      </c>
      <c r="J13" s="967" t="s">
        <v>1900</v>
      </c>
      <c r="K13" s="967">
        <v>1</v>
      </c>
      <c r="L13" s="966" t="s">
        <v>326</v>
      </c>
      <c r="M13" s="963" t="s">
        <v>1899</v>
      </c>
      <c r="N13" s="971" t="s">
        <v>1898</v>
      </c>
    </row>
    <row r="14" spans="1:14" ht="8.4499999999999993" customHeight="1" thickBot="1" x14ac:dyDescent="0.25">
      <c r="A14" s="894"/>
      <c r="B14" s="940"/>
      <c r="C14" s="892"/>
      <c r="D14" s="891"/>
      <c r="E14" s="891"/>
      <c r="F14" s="891"/>
      <c r="G14" s="965"/>
      <c r="H14" s="965" t="s">
        <v>1732</v>
      </c>
      <c r="I14" s="967"/>
      <c r="J14" s="967"/>
      <c r="K14" s="967"/>
      <c r="L14" s="966"/>
      <c r="M14" s="963"/>
      <c r="N14" s="991"/>
    </row>
    <row r="15" spans="1:14" ht="17.25" thickBot="1" x14ac:dyDescent="0.25">
      <c r="A15" s="970"/>
      <c r="B15" s="969" t="s">
        <v>1856</v>
      </c>
      <c r="C15" s="968">
        <v>0</v>
      </c>
      <c r="D15" s="968">
        <v>200000</v>
      </c>
      <c r="E15" s="968">
        <v>200000</v>
      </c>
      <c r="F15" s="968">
        <v>0</v>
      </c>
      <c r="G15" s="965"/>
      <c r="H15" s="965"/>
      <c r="I15" s="967"/>
      <c r="J15" s="967"/>
      <c r="K15" s="967"/>
      <c r="L15" s="966"/>
      <c r="M15" s="963"/>
      <c r="N15" s="962"/>
    </row>
    <row r="16" spans="1:14" ht="14.25" thickBot="1" x14ac:dyDescent="0.25">
      <c r="A16" s="961"/>
      <c r="B16" s="960"/>
      <c r="C16" s="959"/>
      <c r="D16" s="958"/>
      <c r="E16" s="957"/>
      <c r="F16" s="957"/>
      <c r="G16" s="965"/>
      <c r="H16" s="965"/>
      <c r="I16" s="967"/>
      <c r="J16" s="967"/>
      <c r="K16" s="967"/>
      <c r="L16" s="966"/>
      <c r="M16" s="963"/>
      <c r="N16" s="962"/>
    </row>
    <row r="17" spans="1:14" ht="14.25" thickBot="1" x14ac:dyDescent="0.25">
      <c r="A17" s="928"/>
      <c r="B17" s="927" t="s">
        <v>1897</v>
      </c>
      <c r="C17" s="959"/>
      <c r="D17" s="992"/>
      <c r="E17" s="992"/>
      <c r="F17" s="992"/>
      <c r="G17" s="965"/>
      <c r="H17" s="965"/>
      <c r="I17" s="967"/>
      <c r="J17" s="967"/>
      <c r="K17" s="967"/>
      <c r="L17" s="966"/>
      <c r="M17" s="963"/>
      <c r="N17" s="991"/>
    </row>
    <row r="18" spans="1:14" ht="14.25" thickBot="1" x14ac:dyDescent="0.25">
      <c r="A18" s="894">
        <v>1</v>
      </c>
      <c r="B18" s="940" t="s">
        <v>1896</v>
      </c>
      <c r="C18" s="974">
        <v>500000</v>
      </c>
      <c r="D18" s="973">
        <v>0</v>
      </c>
      <c r="E18" s="973">
        <v>0</v>
      </c>
      <c r="F18" s="973">
        <v>0</v>
      </c>
      <c r="G18" s="972">
        <v>0</v>
      </c>
      <c r="H18" s="972">
        <v>0</v>
      </c>
      <c r="I18" s="967" t="s">
        <v>1895</v>
      </c>
      <c r="J18" s="967" t="s">
        <v>1894</v>
      </c>
      <c r="K18" s="967">
        <v>1</v>
      </c>
      <c r="L18" s="966" t="s">
        <v>326</v>
      </c>
      <c r="M18" s="963" t="s">
        <v>1893</v>
      </c>
      <c r="N18" s="991"/>
    </row>
    <row r="19" spans="1:14" ht="17.25" thickBot="1" x14ac:dyDescent="0.25">
      <c r="A19" s="970"/>
      <c r="B19" s="969" t="s">
        <v>1892</v>
      </c>
      <c r="C19" s="990">
        <v>500000</v>
      </c>
      <c r="D19" s="968">
        <v>0</v>
      </c>
      <c r="E19" s="968">
        <v>0</v>
      </c>
      <c r="F19" s="968">
        <v>0</v>
      </c>
      <c r="G19" s="965"/>
      <c r="H19" s="965"/>
      <c r="I19" s="967"/>
      <c r="J19" s="967"/>
      <c r="K19" s="967"/>
      <c r="L19" s="966"/>
      <c r="M19" s="963"/>
      <c r="N19" s="971"/>
    </row>
    <row r="20" spans="1:14" ht="17.25" thickBot="1" x14ac:dyDescent="0.25">
      <c r="A20" s="894"/>
      <c r="B20" s="940"/>
      <c r="C20" s="892"/>
      <c r="D20" s="891"/>
      <c r="E20" s="891"/>
      <c r="F20" s="891"/>
      <c r="G20" s="956"/>
      <c r="H20" s="956"/>
      <c r="I20" s="988"/>
      <c r="J20" s="988"/>
      <c r="K20" s="988"/>
      <c r="L20" s="987"/>
      <c r="M20" s="953"/>
      <c r="N20" s="989"/>
    </row>
    <row r="21" spans="1:14" ht="17.25" thickBot="1" x14ac:dyDescent="0.25">
      <c r="A21" s="951"/>
      <c r="B21" s="950" t="s">
        <v>1855</v>
      </c>
      <c r="C21" s="949">
        <v>500000</v>
      </c>
      <c r="D21" s="949">
        <v>200000</v>
      </c>
      <c r="E21" s="949">
        <v>200000</v>
      </c>
      <c r="F21" s="949">
        <v>0</v>
      </c>
      <c r="G21" s="948"/>
      <c r="H21" s="948"/>
      <c r="I21" s="947"/>
      <c r="J21" s="946"/>
      <c r="K21" s="945"/>
      <c r="L21" s="944"/>
      <c r="M21" s="944"/>
      <c r="N21" s="944"/>
    </row>
    <row r="23" spans="1:14" ht="13.5" x14ac:dyDescent="0.25">
      <c r="A23" s="880" t="s">
        <v>1674</v>
      </c>
      <c r="B23" s="880"/>
      <c r="C23" s="880"/>
      <c r="D23" s="880"/>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19685039370078741" right="0.19685039370078741" top="0.39370078740157483" bottom="0.39370078740157483"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L73"/>
  <sheetViews>
    <sheetView tabSelected="1" zoomScaleNormal="100" workbookViewId="0">
      <selection activeCell="C10" sqref="C10"/>
    </sheetView>
  </sheetViews>
  <sheetFormatPr baseColWidth="10" defaultColWidth="11.42578125" defaultRowHeight="12.75" x14ac:dyDescent="0.2"/>
  <cols>
    <col min="1" max="1" width="9.28515625" style="362" customWidth="1"/>
    <col min="2" max="2" width="40.85546875" style="362" customWidth="1"/>
    <col min="3" max="4" width="19" style="362" customWidth="1"/>
    <col min="5" max="5" width="8.5703125" style="362" customWidth="1"/>
    <col min="6" max="6" width="2.5703125" style="362" customWidth="1"/>
    <col min="7" max="7" width="9.42578125" style="362" customWidth="1"/>
    <col min="8" max="8" width="40.85546875" style="362" customWidth="1"/>
    <col min="9" max="10" width="19" style="362" customWidth="1"/>
    <col min="11" max="11" width="8.5703125" style="362" customWidth="1"/>
    <col min="12" max="16384" width="11.42578125" style="362"/>
  </cols>
  <sheetData>
    <row r="1" spans="1:11" ht="21" x14ac:dyDescent="0.2">
      <c r="A1" s="1103" t="s">
        <v>1099</v>
      </c>
      <c r="B1" s="1103"/>
      <c r="C1" s="1103"/>
      <c r="D1" s="1103"/>
      <c r="E1" s="1103"/>
      <c r="F1" s="1103"/>
      <c r="G1" s="1103"/>
      <c r="H1" s="1103"/>
      <c r="I1" s="1103"/>
      <c r="J1" s="1103"/>
      <c r="K1" s="1103"/>
    </row>
    <row r="2" spans="1:11" s="383" customFormat="1" ht="26.25" customHeight="1" x14ac:dyDescent="0.2">
      <c r="A2" s="1103" t="s">
        <v>1105</v>
      </c>
      <c r="B2" s="1103"/>
      <c r="C2" s="1103"/>
      <c r="D2" s="1103"/>
      <c r="E2" s="1103"/>
      <c r="F2" s="1103"/>
      <c r="G2" s="1103"/>
      <c r="H2" s="1103"/>
      <c r="I2" s="1103"/>
      <c r="J2" s="1103"/>
      <c r="K2" s="1103"/>
    </row>
    <row r="3" spans="1:11" s="383" customFormat="1" ht="24.75" customHeight="1" x14ac:dyDescent="0.2">
      <c r="A3" s="570" t="s">
        <v>181</v>
      </c>
      <c r="C3" s="532"/>
      <c r="D3" s="532"/>
      <c r="E3" s="532"/>
      <c r="F3" s="533"/>
      <c r="G3" s="533"/>
      <c r="H3" s="531"/>
      <c r="J3" s="1104" t="s">
        <v>6</v>
      </c>
      <c r="K3" s="1104"/>
    </row>
    <row r="4" spans="1:11" s="402" customFormat="1" ht="27.75" customHeight="1" x14ac:dyDescent="0.2">
      <c r="A4" s="459"/>
      <c r="B4" s="1108" t="s">
        <v>103</v>
      </c>
      <c r="C4" s="1109"/>
      <c r="D4" s="1109"/>
      <c r="E4" s="1110"/>
      <c r="F4" s="534"/>
      <c r="G4" s="459"/>
      <c r="H4" s="1108" t="s">
        <v>104</v>
      </c>
      <c r="I4" s="1109"/>
      <c r="J4" s="1109"/>
      <c r="K4" s="1110"/>
    </row>
    <row r="5" spans="1:11" s="402" customFormat="1" ht="18.75" customHeight="1" x14ac:dyDescent="0.2">
      <c r="A5" s="460"/>
      <c r="B5" s="535"/>
      <c r="C5" s="536" t="s">
        <v>70</v>
      </c>
      <c r="D5" s="536" t="s">
        <v>71</v>
      </c>
      <c r="E5" s="1111" t="s">
        <v>570</v>
      </c>
      <c r="F5" s="537"/>
      <c r="G5" s="460"/>
      <c r="H5" s="536"/>
      <c r="I5" s="536" t="s">
        <v>70</v>
      </c>
      <c r="J5" s="536" t="s">
        <v>71</v>
      </c>
      <c r="K5" s="1111" t="s">
        <v>570</v>
      </c>
    </row>
    <row r="6" spans="1:11" s="402" customFormat="1" ht="18" customHeight="1" x14ac:dyDescent="0.2">
      <c r="A6" s="461"/>
      <c r="B6" s="538"/>
      <c r="C6" s="539" t="s">
        <v>1102</v>
      </c>
      <c r="D6" s="539" t="s">
        <v>1023</v>
      </c>
      <c r="E6" s="1112"/>
      <c r="F6" s="534"/>
      <c r="G6" s="461"/>
      <c r="H6" s="538"/>
      <c r="I6" s="539" t="s">
        <v>1102</v>
      </c>
      <c r="J6" s="539" t="s">
        <v>1023</v>
      </c>
      <c r="K6" s="1112"/>
    </row>
    <row r="7" spans="1:11" s="383" customFormat="1" ht="29.25" customHeight="1" x14ac:dyDescent="0.2">
      <c r="A7" s="585">
        <v>1.1000000000000001</v>
      </c>
      <c r="B7" s="586" t="s">
        <v>1189</v>
      </c>
      <c r="C7" s="587"/>
      <c r="D7" s="588"/>
      <c r="E7" s="540"/>
      <c r="F7" s="542"/>
      <c r="G7" s="585">
        <v>2.1</v>
      </c>
      <c r="H7" s="589" t="s">
        <v>1191</v>
      </c>
      <c r="I7" s="540"/>
      <c r="J7" s="541"/>
      <c r="K7" s="540"/>
    </row>
    <row r="8" spans="1:11" s="383" customFormat="1" ht="29.25" customHeight="1" x14ac:dyDescent="0.2">
      <c r="A8" s="458" t="s">
        <v>56</v>
      </c>
      <c r="B8" s="457" t="s">
        <v>229</v>
      </c>
      <c r="C8" s="543">
        <v>0</v>
      </c>
      <c r="D8" s="543">
        <v>0</v>
      </c>
      <c r="E8" s="544"/>
      <c r="F8" s="545"/>
      <c r="G8" s="458" t="s">
        <v>349</v>
      </c>
      <c r="H8" s="457" t="s">
        <v>580</v>
      </c>
      <c r="I8" s="543">
        <v>13230812.770000011</v>
      </c>
      <c r="J8" s="543">
        <v>17450309.350000001</v>
      </c>
      <c r="K8" s="546" t="s">
        <v>1194</v>
      </c>
    </row>
    <row r="9" spans="1:11" s="383" customFormat="1" ht="29.25" customHeight="1" x14ac:dyDescent="0.2">
      <c r="A9" s="458" t="s">
        <v>58</v>
      </c>
      <c r="B9" s="457" t="s">
        <v>230</v>
      </c>
      <c r="C9" s="543">
        <v>29475651.339999914</v>
      </c>
      <c r="D9" s="543">
        <v>551775.78</v>
      </c>
      <c r="E9" s="546">
        <v>1.1000000000000001</v>
      </c>
      <c r="F9" s="545"/>
      <c r="G9" s="458" t="s">
        <v>351</v>
      </c>
      <c r="H9" s="457" t="s">
        <v>1192</v>
      </c>
      <c r="I9" s="543">
        <v>23437143.530000001</v>
      </c>
      <c r="J9" s="543">
        <v>64110521</v>
      </c>
      <c r="K9" s="546" t="s">
        <v>1195</v>
      </c>
    </row>
    <row r="10" spans="1:11" s="383" customFormat="1" ht="29.25" customHeight="1" x14ac:dyDescent="0.2">
      <c r="A10" s="458" t="s">
        <v>1133</v>
      </c>
      <c r="B10" s="457" t="s">
        <v>1179</v>
      </c>
      <c r="C10" s="543">
        <v>0</v>
      </c>
      <c r="D10" s="543">
        <v>41746862.140000001</v>
      </c>
      <c r="E10" s="546"/>
      <c r="F10" s="545"/>
      <c r="G10" s="458" t="s">
        <v>1131</v>
      </c>
      <c r="H10" s="457" t="s">
        <v>1193</v>
      </c>
      <c r="I10" s="543">
        <v>16943681.470000014</v>
      </c>
      <c r="J10" s="543">
        <v>53555835.670000002</v>
      </c>
      <c r="K10" s="546" t="s">
        <v>1196</v>
      </c>
    </row>
    <row r="11" spans="1:11" s="383" customFormat="1" ht="29.25" customHeight="1" x14ac:dyDescent="0.2">
      <c r="A11" s="458" t="s">
        <v>942</v>
      </c>
      <c r="B11" s="457" t="s">
        <v>1180</v>
      </c>
      <c r="C11" s="543">
        <v>8686439.8800000008</v>
      </c>
      <c r="D11" s="543">
        <v>8335682.9100000001</v>
      </c>
      <c r="E11" s="546" t="s">
        <v>387</v>
      </c>
      <c r="F11" s="545"/>
      <c r="G11" s="458" t="s">
        <v>352</v>
      </c>
      <c r="H11" s="457" t="s">
        <v>1198</v>
      </c>
      <c r="I11" s="543">
        <v>1375525.5</v>
      </c>
      <c r="J11" s="543">
        <v>2969391.81</v>
      </c>
      <c r="K11" s="546" t="s">
        <v>1197</v>
      </c>
    </row>
    <row r="12" spans="1:11" s="383" customFormat="1" ht="29.25" customHeight="1" x14ac:dyDescent="0.2">
      <c r="A12" s="458" t="s">
        <v>60</v>
      </c>
      <c r="B12" s="457" t="s">
        <v>231</v>
      </c>
      <c r="C12" s="543">
        <v>2706087.0200000005</v>
      </c>
      <c r="D12" s="543">
        <v>2528438.7000000002</v>
      </c>
      <c r="E12" s="546" t="s">
        <v>393</v>
      </c>
      <c r="F12" s="545"/>
      <c r="G12" s="458" t="s">
        <v>354</v>
      </c>
      <c r="H12" s="457" t="s">
        <v>1199</v>
      </c>
      <c r="I12" s="543">
        <v>2799358.5100000002</v>
      </c>
      <c r="J12" s="543">
        <v>1995277.1</v>
      </c>
      <c r="K12" s="546" t="s">
        <v>1200</v>
      </c>
    </row>
    <row r="13" spans="1:11" s="383" customFormat="1" ht="29.25" customHeight="1" x14ac:dyDescent="0.2">
      <c r="A13" s="458" t="s">
        <v>938</v>
      </c>
      <c r="B13" s="457" t="s">
        <v>1181</v>
      </c>
      <c r="C13" s="543">
        <v>4950467.469999969</v>
      </c>
      <c r="D13" s="543">
        <v>5231060.0999999996</v>
      </c>
      <c r="E13" s="546" t="s">
        <v>1184</v>
      </c>
      <c r="F13" s="545"/>
      <c r="G13" s="458" t="s">
        <v>356</v>
      </c>
      <c r="H13" s="457" t="s">
        <v>1201</v>
      </c>
      <c r="I13" s="543">
        <v>12657359.710000001</v>
      </c>
      <c r="J13" s="543">
        <v>11644286.6</v>
      </c>
      <c r="K13" s="546" t="s">
        <v>1202</v>
      </c>
    </row>
    <row r="14" spans="1:11" s="383" customFormat="1" ht="29.25" customHeight="1" x14ac:dyDescent="0.2">
      <c r="A14" s="458" t="s">
        <v>939</v>
      </c>
      <c r="B14" s="457" t="s">
        <v>1182</v>
      </c>
      <c r="C14" s="543">
        <v>2300000</v>
      </c>
      <c r="D14" s="543">
        <v>2300000</v>
      </c>
      <c r="E14" s="546" t="s">
        <v>1128</v>
      </c>
      <c r="F14" s="545"/>
      <c r="G14" s="458" t="s">
        <v>358</v>
      </c>
      <c r="H14" s="457" t="s">
        <v>1204</v>
      </c>
      <c r="I14" s="543">
        <v>119602842.11</v>
      </c>
      <c r="J14" s="543">
        <v>17770977.550000001</v>
      </c>
      <c r="K14" s="546" t="s">
        <v>1203</v>
      </c>
    </row>
    <row r="15" spans="1:11" s="383" customFormat="1" ht="29.25" customHeight="1" x14ac:dyDescent="0.2">
      <c r="A15" s="590"/>
      <c r="B15" s="591" t="s">
        <v>1107</v>
      </c>
      <c r="C15" s="595">
        <v>48118645.709999889</v>
      </c>
      <c r="D15" s="595">
        <v>60693819.630000003</v>
      </c>
      <c r="E15" s="593"/>
      <c r="F15" s="545"/>
      <c r="G15" s="458" t="s">
        <v>1146</v>
      </c>
      <c r="H15" s="457" t="s">
        <v>1312</v>
      </c>
      <c r="I15" s="543">
        <v>15000000</v>
      </c>
      <c r="J15" s="543">
        <v>0</v>
      </c>
      <c r="K15" s="546" t="s">
        <v>1205</v>
      </c>
    </row>
    <row r="16" spans="1:11" s="383" customFormat="1" ht="29.25" customHeight="1" x14ac:dyDescent="0.2">
      <c r="A16" s="458"/>
      <c r="B16" s="547"/>
      <c r="C16" s="548"/>
      <c r="D16" s="548"/>
      <c r="E16" s="546"/>
      <c r="F16" s="542"/>
      <c r="G16" s="458" t="s">
        <v>1149</v>
      </c>
      <c r="H16" s="457" t="s">
        <v>1150</v>
      </c>
      <c r="I16" s="543">
        <v>6529756.129999999</v>
      </c>
      <c r="J16" s="543">
        <v>0</v>
      </c>
      <c r="K16" s="546" t="s">
        <v>1206</v>
      </c>
    </row>
    <row r="17" spans="1:12" s="383" customFormat="1" ht="29.25" customHeight="1" x14ac:dyDescent="0.2">
      <c r="A17" s="585">
        <v>1.2</v>
      </c>
      <c r="B17" s="591" t="s">
        <v>1190</v>
      </c>
      <c r="C17" s="594"/>
      <c r="D17" s="594"/>
      <c r="E17" s="546"/>
      <c r="F17" s="545"/>
      <c r="G17" s="458" t="s">
        <v>40</v>
      </c>
      <c r="H17" s="457" t="s">
        <v>571</v>
      </c>
      <c r="I17" s="543">
        <v>12225084.07</v>
      </c>
      <c r="J17" s="543">
        <v>16856018.050000001</v>
      </c>
      <c r="K17" s="546" t="s">
        <v>1487</v>
      </c>
    </row>
    <row r="18" spans="1:12" s="383" customFormat="1" ht="29.25" customHeight="1" x14ac:dyDescent="0.2">
      <c r="A18" s="458" t="s">
        <v>1135</v>
      </c>
      <c r="B18" s="457" t="s">
        <v>1183</v>
      </c>
      <c r="C18" s="543">
        <v>1358320.5</v>
      </c>
      <c r="D18" s="543">
        <v>1358320.5</v>
      </c>
      <c r="E18" s="546">
        <v>4</v>
      </c>
      <c r="F18" s="545"/>
      <c r="G18" s="590"/>
      <c r="H18" s="591" t="s">
        <v>1108</v>
      </c>
      <c r="I18" s="592">
        <v>223801563.80000001</v>
      </c>
      <c r="J18" s="592">
        <v>186352617.13</v>
      </c>
      <c r="K18" s="593"/>
    </row>
    <row r="19" spans="1:12" s="383" customFormat="1" ht="29.25" customHeight="1" x14ac:dyDescent="0.2">
      <c r="A19" s="458" t="s">
        <v>62</v>
      </c>
      <c r="B19" s="457" t="s">
        <v>261</v>
      </c>
      <c r="C19" s="543">
        <v>223958205</v>
      </c>
      <c r="D19" s="543">
        <v>223958205</v>
      </c>
      <c r="E19" s="546" t="s">
        <v>412</v>
      </c>
      <c r="F19" s="545"/>
      <c r="G19" s="458"/>
      <c r="H19" s="550"/>
      <c r="I19" s="549"/>
      <c r="J19" s="549"/>
      <c r="K19" s="546"/>
    </row>
    <row r="20" spans="1:12" s="383" customFormat="1" ht="29.25" customHeight="1" x14ac:dyDescent="0.2">
      <c r="A20" s="458" t="s">
        <v>1138</v>
      </c>
      <c r="B20" s="457" t="s">
        <v>1185</v>
      </c>
      <c r="C20" s="543">
        <v>304492810</v>
      </c>
      <c r="D20" s="543">
        <v>304492810</v>
      </c>
      <c r="E20" s="546" t="s">
        <v>418</v>
      </c>
      <c r="F20" s="545"/>
      <c r="G20" s="585">
        <v>2.2000000000000002</v>
      </c>
      <c r="H20" s="589" t="s">
        <v>1313</v>
      </c>
      <c r="I20" s="597"/>
      <c r="J20" s="597"/>
      <c r="K20" s="593"/>
    </row>
    <row r="21" spans="1:12" s="383" customFormat="1" ht="29.25" customHeight="1" x14ac:dyDescent="0.2">
      <c r="A21" s="458" t="s">
        <v>1139</v>
      </c>
      <c r="B21" s="457" t="s">
        <v>1311</v>
      </c>
      <c r="C21" s="543">
        <v>0</v>
      </c>
      <c r="D21" s="543">
        <v>0</v>
      </c>
      <c r="E21" s="546"/>
      <c r="F21" s="545"/>
      <c r="G21" s="458" t="s">
        <v>1152</v>
      </c>
      <c r="H21" s="457" t="s">
        <v>1207</v>
      </c>
      <c r="I21" s="543">
        <v>361223104.29000002</v>
      </c>
      <c r="J21" s="543">
        <v>372287302.31999999</v>
      </c>
      <c r="K21" s="546" t="s">
        <v>1208</v>
      </c>
    </row>
    <row r="22" spans="1:12" s="552" customFormat="1" ht="29.25" customHeight="1" x14ac:dyDescent="0.2">
      <c r="A22" s="458" t="s">
        <v>1140</v>
      </c>
      <c r="B22" s="457" t="s">
        <v>1186</v>
      </c>
      <c r="C22" s="543">
        <v>64660147.879999995</v>
      </c>
      <c r="D22" s="543">
        <v>0</v>
      </c>
      <c r="E22" s="546" t="s">
        <v>1187</v>
      </c>
      <c r="F22" s="545"/>
      <c r="G22" s="590"/>
      <c r="H22" s="596" t="s">
        <v>1109</v>
      </c>
      <c r="I22" s="586">
        <v>361223104.29000002</v>
      </c>
      <c r="J22" s="586">
        <v>372287302.31999999</v>
      </c>
      <c r="K22" s="593"/>
    </row>
    <row r="23" spans="1:12" s="553" customFormat="1" ht="29.25" customHeight="1" x14ac:dyDescent="0.2">
      <c r="A23" s="458" t="s">
        <v>63</v>
      </c>
      <c r="B23" s="457" t="s">
        <v>232</v>
      </c>
      <c r="C23" s="543">
        <v>22146279.900000002</v>
      </c>
      <c r="D23" s="543">
        <v>22047601.100000001</v>
      </c>
      <c r="E23" s="546" t="s">
        <v>933</v>
      </c>
      <c r="F23" s="545"/>
      <c r="G23" s="458"/>
      <c r="H23" s="550"/>
      <c r="I23" s="551"/>
      <c r="J23" s="551"/>
      <c r="K23" s="546"/>
    </row>
    <row r="24" spans="1:12" s="553" customFormat="1" ht="29.25" customHeight="1" x14ac:dyDescent="0.3">
      <c r="A24" s="458" t="s">
        <v>1144</v>
      </c>
      <c r="B24" s="457" t="s">
        <v>1188</v>
      </c>
      <c r="C24" s="543">
        <v>12550.01</v>
      </c>
      <c r="D24" s="543">
        <v>0</v>
      </c>
      <c r="E24" s="546" t="s">
        <v>934</v>
      </c>
      <c r="F24" s="545"/>
      <c r="G24" s="582"/>
      <c r="H24" s="583" t="s">
        <v>1110</v>
      </c>
      <c r="I24" s="584">
        <v>585024668.09000003</v>
      </c>
      <c r="J24" s="584">
        <v>558639919.45000005</v>
      </c>
      <c r="K24" s="584"/>
    </row>
    <row r="25" spans="1:12" s="554" customFormat="1" ht="29.25" customHeight="1" x14ac:dyDescent="0.2">
      <c r="A25" s="458" t="s">
        <v>65</v>
      </c>
      <c r="B25" s="457" t="s">
        <v>572</v>
      </c>
      <c r="C25" s="543">
        <v>44189031.519999996</v>
      </c>
      <c r="D25" s="543">
        <v>40428998.869999997</v>
      </c>
      <c r="E25" s="546" t="s">
        <v>935</v>
      </c>
      <c r="F25" s="545"/>
      <c r="G25" s="458"/>
      <c r="H25" s="457"/>
      <c r="I25" s="543"/>
      <c r="J25" s="543"/>
      <c r="K25" s="546"/>
      <c r="L25" s="553"/>
    </row>
    <row r="26" spans="1:12" s="553" customFormat="1" ht="39" customHeight="1" x14ac:dyDescent="0.2">
      <c r="A26" s="458" t="s">
        <v>34</v>
      </c>
      <c r="B26" s="457" t="s">
        <v>233</v>
      </c>
      <c r="C26" s="543">
        <v>36880759.870000005</v>
      </c>
      <c r="D26" s="543">
        <v>36226062.090000004</v>
      </c>
      <c r="E26" s="546" t="s">
        <v>1486</v>
      </c>
      <c r="F26" s="545"/>
      <c r="G26" s="585">
        <v>3</v>
      </c>
      <c r="H26" s="591" t="s">
        <v>1314</v>
      </c>
      <c r="I26" s="594"/>
      <c r="J26" s="594"/>
      <c r="K26" s="593"/>
      <c r="L26" s="554"/>
    </row>
    <row r="27" spans="1:12" s="553" customFormat="1" ht="28.5" customHeight="1" x14ac:dyDescent="0.2">
      <c r="A27" s="458" t="s">
        <v>346</v>
      </c>
      <c r="B27" s="457" t="s">
        <v>225</v>
      </c>
      <c r="C27" s="543">
        <v>1212896</v>
      </c>
      <c r="D27" s="543">
        <v>52896</v>
      </c>
      <c r="E27" s="546" t="s">
        <v>936</v>
      </c>
      <c r="F27" s="545"/>
      <c r="G27" s="458" t="s">
        <v>400</v>
      </c>
      <c r="H27" s="457" t="s">
        <v>235</v>
      </c>
      <c r="I27" s="543">
        <v>322385013.38999999</v>
      </c>
      <c r="J27" s="543">
        <v>322385013.38999999</v>
      </c>
      <c r="K27" s="546"/>
    </row>
    <row r="28" spans="1:12" ht="28.5" customHeight="1" x14ac:dyDescent="0.2">
      <c r="A28" s="458" t="s">
        <v>347</v>
      </c>
      <c r="B28" s="457" t="s">
        <v>569</v>
      </c>
      <c r="C28" s="543">
        <v>1147646</v>
      </c>
      <c r="D28" s="543">
        <v>1136626</v>
      </c>
      <c r="E28" s="546" t="s">
        <v>1489</v>
      </c>
      <c r="F28" s="545"/>
      <c r="G28" s="458" t="s">
        <v>403</v>
      </c>
      <c r="H28" s="457" t="s">
        <v>237</v>
      </c>
      <c r="I28" s="543">
        <v>29412448.840000033</v>
      </c>
      <c r="J28" s="543">
        <v>-33547266.41</v>
      </c>
      <c r="K28" s="546"/>
      <c r="L28" s="553"/>
    </row>
    <row r="29" spans="1:12" ht="28.5" customHeight="1" x14ac:dyDescent="0.2">
      <c r="A29" s="458" t="s">
        <v>36</v>
      </c>
      <c r="B29" s="457" t="s">
        <v>234</v>
      </c>
      <c r="C29" s="543">
        <v>10010339.899999999</v>
      </c>
      <c r="D29" s="543">
        <v>9924082.0600000005</v>
      </c>
      <c r="E29" s="546" t="s">
        <v>937</v>
      </c>
      <c r="F29" s="545"/>
      <c r="G29" s="458" t="s">
        <v>404</v>
      </c>
      <c r="H29" s="457" t="s">
        <v>236</v>
      </c>
      <c r="I29" s="543">
        <v>-178634498.03</v>
      </c>
      <c r="J29" s="543">
        <v>-147158245.18000001</v>
      </c>
      <c r="K29" s="546" t="s">
        <v>16</v>
      </c>
    </row>
    <row r="30" spans="1:12" ht="28.5" customHeight="1" x14ac:dyDescent="0.2">
      <c r="A30" s="458"/>
      <c r="B30" s="550" t="s">
        <v>1106</v>
      </c>
      <c r="C30" s="555">
        <v>710068986.57999992</v>
      </c>
      <c r="D30" s="555">
        <v>639625601.62</v>
      </c>
      <c r="E30" s="556"/>
      <c r="F30" s="545"/>
      <c r="G30" s="458"/>
      <c r="H30" s="547" t="s">
        <v>207</v>
      </c>
      <c r="I30" s="548">
        <v>173162964.20000002</v>
      </c>
      <c r="J30" s="548">
        <v>141679501.79999995</v>
      </c>
      <c r="K30" s="556"/>
    </row>
    <row r="31" spans="1:12" ht="36" customHeight="1" x14ac:dyDescent="0.3">
      <c r="A31" s="576"/>
      <c r="B31" s="577" t="s">
        <v>1315</v>
      </c>
      <c r="C31" s="578">
        <v>758187632.28999984</v>
      </c>
      <c r="D31" s="578">
        <v>700319421.25</v>
      </c>
      <c r="E31" s="578"/>
      <c r="F31" s="579"/>
      <c r="G31" s="580"/>
      <c r="H31" s="581" t="s">
        <v>1316</v>
      </c>
      <c r="I31" s="578">
        <v>758187632.29000008</v>
      </c>
      <c r="J31" s="578">
        <v>700319421.25</v>
      </c>
      <c r="K31" s="578"/>
    </row>
    <row r="32" spans="1:12" ht="26.25" customHeight="1" x14ac:dyDescent="0.2">
      <c r="A32" s="553"/>
      <c r="B32" s="553"/>
      <c r="C32" s="557"/>
      <c r="D32" s="553"/>
      <c r="E32" s="553"/>
      <c r="F32" s="545"/>
      <c r="G32" s="545"/>
      <c r="H32" s="553"/>
      <c r="I32" s="553"/>
      <c r="J32" s="553"/>
      <c r="K32" s="553"/>
    </row>
    <row r="33" spans="1:11" ht="23.25" customHeight="1" x14ac:dyDescent="0.2">
      <c r="A33" s="598"/>
      <c r="B33" s="571" t="s">
        <v>919</v>
      </c>
      <c r="C33" s="571"/>
      <c r="D33" s="571"/>
      <c r="E33" s="571"/>
      <c r="F33" s="571"/>
      <c r="G33" s="571"/>
      <c r="H33" s="571"/>
      <c r="I33" s="571"/>
      <c r="J33" s="571"/>
      <c r="K33" s="571"/>
    </row>
    <row r="34" spans="1:11" s="558" customFormat="1" ht="16.5" customHeight="1" x14ac:dyDescent="0.2">
      <c r="B34" s="599"/>
      <c r="C34" s="599"/>
      <c r="D34" s="599"/>
      <c r="E34" s="599"/>
      <c r="F34" s="600"/>
      <c r="G34" s="600"/>
      <c r="H34" s="599"/>
      <c r="I34" s="599"/>
      <c r="J34" s="599"/>
      <c r="K34" s="599"/>
    </row>
    <row r="35" spans="1:11" ht="20.25" customHeight="1" x14ac:dyDescent="0.2">
      <c r="B35" s="572" t="s">
        <v>154</v>
      </c>
      <c r="C35" s="573">
        <v>280559225.99000001</v>
      </c>
      <c r="D35" s="573">
        <v>238125343.68000001</v>
      </c>
      <c r="E35" s="574"/>
      <c r="F35" s="572"/>
      <c r="G35" s="572"/>
      <c r="H35" s="572" t="s">
        <v>154</v>
      </c>
      <c r="I35" s="573">
        <v>280559225.99000001</v>
      </c>
      <c r="J35" s="573">
        <v>238125343.68000001</v>
      </c>
      <c r="K35" s="383"/>
    </row>
    <row r="36" spans="1:11" ht="20.25" customHeight="1" x14ac:dyDescent="0.2">
      <c r="B36" s="572" t="s">
        <v>78</v>
      </c>
      <c r="C36" s="573">
        <v>1996981.5599999998</v>
      </c>
      <c r="D36" s="573">
        <v>347449.94</v>
      </c>
      <c r="E36" s="575"/>
      <c r="F36" s="572"/>
      <c r="G36" s="572"/>
      <c r="H36" s="572" t="s">
        <v>78</v>
      </c>
      <c r="I36" s="573">
        <v>1996981.5599999998</v>
      </c>
      <c r="J36" s="573">
        <v>347449.94</v>
      </c>
      <c r="K36" s="383"/>
    </row>
    <row r="37" spans="1:11" ht="20.25" customHeight="1" x14ac:dyDescent="0.2">
      <c r="B37" s="572" t="s">
        <v>1019</v>
      </c>
      <c r="C37" s="573">
        <v>1100401.3999999999</v>
      </c>
      <c r="D37" s="573">
        <v>1100385.3999999999</v>
      </c>
      <c r="E37" s="574"/>
      <c r="F37" s="572"/>
      <c r="G37" s="572"/>
      <c r="H37" s="572" t="s">
        <v>1019</v>
      </c>
      <c r="I37" s="573">
        <v>1100401.3999999999</v>
      </c>
      <c r="J37" s="573">
        <v>1100385.3999999999</v>
      </c>
      <c r="K37" s="383"/>
    </row>
    <row r="38" spans="1:11" ht="20.25" customHeight="1" x14ac:dyDescent="0.2">
      <c r="B38" s="572" t="s">
        <v>1020</v>
      </c>
      <c r="C38" s="573">
        <v>1</v>
      </c>
      <c r="D38" s="573">
        <v>1</v>
      </c>
      <c r="E38" s="574"/>
      <c r="F38" s="572"/>
      <c r="G38" s="572"/>
      <c r="H38" s="572" t="s">
        <v>1020</v>
      </c>
      <c r="I38" s="573">
        <v>1</v>
      </c>
      <c r="J38" s="573">
        <v>1</v>
      </c>
      <c r="K38" s="383"/>
    </row>
    <row r="39" spans="1:11" ht="20.25" customHeight="1" x14ac:dyDescent="0.2">
      <c r="B39" s="572" t="s">
        <v>1021</v>
      </c>
      <c r="C39" s="573">
        <v>53</v>
      </c>
      <c r="D39" s="573">
        <v>19</v>
      </c>
      <c r="E39" s="574"/>
      <c r="F39" s="572"/>
      <c r="G39" s="572"/>
      <c r="H39" s="572" t="s">
        <v>1021</v>
      </c>
      <c r="I39" s="573">
        <v>53</v>
      </c>
      <c r="J39" s="573">
        <v>19</v>
      </c>
      <c r="K39" s="383"/>
    </row>
    <row r="40" spans="1:11" ht="20.25" customHeight="1" x14ac:dyDescent="0.2">
      <c r="B40" s="572" t="s">
        <v>1016</v>
      </c>
      <c r="C40" s="573">
        <v>0</v>
      </c>
      <c r="D40" s="573">
        <v>0.02</v>
      </c>
      <c r="E40" s="574"/>
      <c r="F40" s="572"/>
      <c r="G40" s="572"/>
      <c r="H40" s="572" t="s">
        <v>1016</v>
      </c>
      <c r="I40" s="573">
        <v>0</v>
      </c>
      <c r="J40" s="573">
        <v>0.02</v>
      </c>
      <c r="K40" s="383"/>
    </row>
    <row r="41" spans="1:11" ht="20.25" customHeight="1" x14ac:dyDescent="0.2">
      <c r="B41" s="572" t="s">
        <v>1027</v>
      </c>
      <c r="C41" s="573">
        <v>2237811.58</v>
      </c>
      <c r="D41" s="573">
        <v>2237811.58</v>
      </c>
      <c r="E41" s="574"/>
      <c r="F41" s="572"/>
      <c r="G41" s="572"/>
      <c r="H41" s="572" t="s">
        <v>1027</v>
      </c>
      <c r="I41" s="573">
        <v>2237811.58</v>
      </c>
      <c r="J41" s="573">
        <v>2237811.58</v>
      </c>
      <c r="K41" s="383"/>
    </row>
    <row r="42" spans="1:11" ht="20.25" customHeight="1" x14ac:dyDescent="0.2">
      <c r="B42" s="572" t="s">
        <v>1028</v>
      </c>
      <c r="C42" s="573">
        <v>16</v>
      </c>
      <c r="D42" s="573">
        <v>16</v>
      </c>
      <c r="E42" s="574"/>
      <c r="F42" s="572"/>
      <c r="G42" s="572"/>
      <c r="H42" s="572" t="s">
        <v>1028</v>
      </c>
      <c r="I42" s="573">
        <v>16</v>
      </c>
      <c r="J42" s="573">
        <v>16</v>
      </c>
      <c r="K42" s="383"/>
    </row>
    <row r="43" spans="1:11" ht="17.25" customHeight="1" x14ac:dyDescent="0.2">
      <c r="B43" s="560"/>
      <c r="C43" s="563"/>
      <c r="D43" s="561"/>
      <c r="E43" s="561"/>
      <c r="F43" s="562"/>
      <c r="G43" s="562"/>
      <c r="H43" s="561"/>
      <c r="I43" s="561"/>
      <c r="J43" s="561"/>
      <c r="K43" s="561"/>
    </row>
    <row r="44" spans="1:11" ht="23.25" customHeight="1" x14ac:dyDescent="0.2">
      <c r="A44" s="598"/>
      <c r="B44" s="571" t="s">
        <v>542</v>
      </c>
      <c r="C44" s="571"/>
      <c r="D44" s="571"/>
      <c r="E44" s="571"/>
      <c r="F44" s="571"/>
      <c r="G44" s="571"/>
      <c r="H44" s="571"/>
      <c r="I44" s="571"/>
      <c r="J44" s="571"/>
      <c r="K44" s="571"/>
    </row>
    <row r="45" spans="1:11" ht="20.25" customHeight="1" x14ac:dyDescent="0.2">
      <c r="B45" s="572" t="s">
        <v>921</v>
      </c>
      <c r="C45" s="573">
        <v>0</v>
      </c>
      <c r="D45" s="573"/>
      <c r="E45" s="574"/>
      <c r="F45" s="572"/>
      <c r="G45" s="572"/>
      <c r="H45" s="572"/>
      <c r="I45" s="573"/>
      <c r="J45" s="573"/>
      <c r="K45" s="383"/>
    </row>
    <row r="46" spans="1:11" ht="20.25" customHeight="1" x14ac:dyDescent="0.2">
      <c r="B46" s="572" t="s">
        <v>922</v>
      </c>
      <c r="C46" s="573">
        <v>0</v>
      </c>
      <c r="D46" s="573"/>
      <c r="E46" s="574"/>
      <c r="F46" s="572"/>
      <c r="G46" s="572"/>
      <c r="H46" s="572"/>
      <c r="I46" s="573"/>
      <c r="J46" s="573"/>
      <c r="K46" s="383"/>
    </row>
    <row r="47" spans="1:11" ht="20.25" customHeight="1" x14ac:dyDescent="0.2">
      <c r="B47" s="572" t="s">
        <v>931</v>
      </c>
      <c r="C47" s="573">
        <v>0</v>
      </c>
      <c r="D47" s="573"/>
      <c r="E47" s="574"/>
      <c r="F47" s="572"/>
      <c r="G47" s="572"/>
      <c r="H47" s="572"/>
      <c r="I47" s="573"/>
      <c r="J47" s="573"/>
      <c r="K47" s="383"/>
    </row>
    <row r="48" spans="1:11" ht="20.25" customHeight="1" x14ac:dyDescent="0.2">
      <c r="B48" s="572" t="s">
        <v>923</v>
      </c>
      <c r="C48" s="573">
        <v>0</v>
      </c>
      <c r="D48" s="573"/>
      <c r="E48" s="574"/>
      <c r="F48" s="572"/>
      <c r="G48" s="572"/>
      <c r="H48" s="572"/>
      <c r="I48" s="573"/>
      <c r="J48" s="573"/>
      <c r="K48" s="383"/>
    </row>
    <row r="49" spans="1:11" ht="20.25" customHeight="1" x14ac:dyDescent="0.2">
      <c r="B49" s="572" t="s">
        <v>924</v>
      </c>
      <c r="C49" s="573">
        <v>0</v>
      </c>
      <c r="D49" s="573"/>
      <c r="E49" s="574"/>
      <c r="F49" s="572"/>
      <c r="G49" s="572"/>
      <c r="H49" s="572"/>
      <c r="I49" s="573"/>
      <c r="J49" s="573"/>
      <c r="K49" s="383"/>
    </row>
    <row r="50" spans="1:11" ht="20.25" customHeight="1" x14ac:dyDescent="0.2">
      <c r="B50" s="572" t="s">
        <v>920</v>
      </c>
      <c r="C50" s="573">
        <v>0</v>
      </c>
      <c r="D50" s="573"/>
      <c r="E50" s="574"/>
      <c r="F50" s="572"/>
      <c r="G50" s="572"/>
      <c r="H50" s="572"/>
      <c r="I50" s="573"/>
      <c r="J50" s="573"/>
      <c r="K50" s="383"/>
    </row>
    <row r="51" spans="1:11" ht="20.25" customHeight="1" x14ac:dyDescent="0.2">
      <c r="B51" s="572" t="s">
        <v>925</v>
      </c>
      <c r="C51" s="573">
        <v>0</v>
      </c>
      <c r="D51" s="573"/>
      <c r="E51" s="574"/>
      <c r="F51" s="572"/>
      <c r="G51" s="572"/>
      <c r="H51" s="572"/>
      <c r="I51" s="573"/>
      <c r="J51" s="573"/>
      <c r="K51" s="383"/>
    </row>
    <row r="52" spans="1:11" ht="20.25" customHeight="1" x14ac:dyDescent="0.2">
      <c r="B52" s="572" t="s">
        <v>926</v>
      </c>
      <c r="C52" s="573">
        <v>0</v>
      </c>
      <c r="D52" s="573"/>
      <c r="E52" s="574"/>
      <c r="F52" s="572"/>
      <c r="G52" s="572"/>
      <c r="H52" s="572"/>
      <c r="I52" s="573"/>
      <c r="J52" s="573"/>
      <c r="K52" s="383"/>
    </row>
    <row r="53" spans="1:11" ht="20.25" customHeight="1" x14ac:dyDescent="0.2">
      <c r="B53" s="572" t="s">
        <v>927</v>
      </c>
      <c r="C53" s="573">
        <v>0</v>
      </c>
      <c r="D53" s="573"/>
      <c r="E53" s="574"/>
      <c r="F53" s="572"/>
      <c r="G53" s="572"/>
      <c r="H53" s="572"/>
      <c r="I53" s="573"/>
      <c r="J53" s="573"/>
      <c r="K53" s="383"/>
    </row>
    <row r="54" spans="1:11" ht="20.25" customHeight="1" x14ac:dyDescent="0.2">
      <c r="B54" s="572" t="s">
        <v>928</v>
      </c>
      <c r="C54" s="573">
        <v>0</v>
      </c>
      <c r="D54" s="573"/>
      <c r="E54" s="574"/>
      <c r="F54" s="572"/>
      <c r="G54" s="572"/>
      <c r="H54" s="572"/>
      <c r="I54" s="573"/>
      <c r="J54" s="573"/>
      <c r="K54" s="383"/>
    </row>
    <row r="55" spans="1:11" ht="20.25" customHeight="1" x14ac:dyDescent="0.2">
      <c r="B55" s="572" t="s">
        <v>929</v>
      </c>
      <c r="C55" s="573">
        <v>0</v>
      </c>
      <c r="D55" s="573"/>
      <c r="E55" s="574"/>
      <c r="F55" s="572"/>
      <c r="G55" s="572"/>
      <c r="H55" s="572"/>
      <c r="I55" s="573"/>
      <c r="J55" s="573"/>
      <c r="K55" s="383"/>
    </row>
    <row r="56" spans="1:11" ht="20.25" customHeight="1" x14ac:dyDescent="0.2">
      <c r="B56" s="572" t="s">
        <v>930</v>
      </c>
      <c r="C56" s="573">
        <v>0</v>
      </c>
      <c r="D56" s="573"/>
      <c r="E56" s="574"/>
      <c r="F56" s="572"/>
      <c r="G56" s="572"/>
      <c r="H56" s="572"/>
      <c r="I56" s="573"/>
      <c r="J56" s="573"/>
      <c r="K56" s="383"/>
    </row>
    <row r="57" spans="1:11" x14ac:dyDescent="0.2">
      <c r="B57" s="564"/>
      <c r="C57" s="565"/>
      <c r="D57" s="559"/>
      <c r="E57" s="492"/>
      <c r="F57" s="561"/>
      <c r="G57" s="561"/>
      <c r="H57" s="492"/>
      <c r="I57" s="492"/>
      <c r="J57" s="492"/>
      <c r="K57" s="492"/>
    </row>
    <row r="58" spans="1:11" x14ac:dyDescent="0.2">
      <c r="B58" s="566"/>
      <c r="C58" s="560"/>
      <c r="D58" s="561"/>
      <c r="E58" s="561"/>
      <c r="F58" s="561"/>
      <c r="G58" s="561"/>
      <c r="H58" s="561"/>
      <c r="I58" s="561"/>
      <c r="J58" s="561"/>
      <c r="K58" s="561"/>
    </row>
    <row r="59" spans="1:11" ht="15" x14ac:dyDescent="0.2">
      <c r="A59" s="567" t="s">
        <v>561</v>
      </c>
      <c r="C59" s="560"/>
      <c r="D59" s="561"/>
      <c r="E59" s="561"/>
      <c r="F59" s="561"/>
      <c r="G59" s="561"/>
      <c r="H59" s="561"/>
      <c r="I59" s="561"/>
      <c r="J59" s="561"/>
      <c r="K59" s="561"/>
    </row>
    <row r="60" spans="1:11" x14ac:dyDescent="0.2">
      <c r="C60" s="560"/>
      <c r="D60" s="561"/>
      <c r="E60" s="561"/>
      <c r="F60" s="561"/>
      <c r="G60" s="561"/>
      <c r="H60" s="561"/>
      <c r="I60" s="561"/>
      <c r="J60" s="561"/>
      <c r="K60" s="561"/>
    </row>
    <row r="61" spans="1:11" x14ac:dyDescent="0.2">
      <c r="B61" s="566"/>
      <c r="C61" s="560"/>
      <c r="D61" s="561"/>
      <c r="E61" s="561"/>
      <c r="F61" s="492"/>
      <c r="G61" s="561"/>
      <c r="H61" s="561"/>
      <c r="I61" s="561"/>
      <c r="J61" s="561"/>
      <c r="K61" s="561"/>
    </row>
    <row r="62" spans="1:11" x14ac:dyDescent="0.2">
      <c r="B62" s="566"/>
      <c r="C62" s="560"/>
      <c r="D62" s="561"/>
      <c r="E62" s="561"/>
      <c r="F62" s="561"/>
      <c r="G62" s="492"/>
      <c r="H62" s="561"/>
      <c r="I62" s="561"/>
      <c r="J62" s="561"/>
      <c r="K62" s="561"/>
    </row>
    <row r="63" spans="1:11" x14ac:dyDescent="0.2">
      <c r="B63" s="566"/>
      <c r="C63" s="560"/>
      <c r="D63" s="561"/>
      <c r="E63" s="561"/>
      <c r="F63" s="561"/>
      <c r="G63" s="561"/>
      <c r="H63" s="561"/>
      <c r="I63" s="561"/>
      <c r="J63" s="561"/>
      <c r="K63" s="561"/>
    </row>
    <row r="64" spans="1:11" x14ac:dyDescent="0.2">
      <c r="B64" s="566"/>
      <c r="C64" s="560"/>
      <c r="D64" s="561"/>
      <c r="E64" s="561"/>
      <c r="F64" s="561"/>
      <c r="G64" s="561"/>
      <c r="H64" s="561"/>
      <c r="I64" s="561"/>
      <c r="J64" s="561"/>
      <c r="K64" s="561"/>
    </row>
    <row r="65" spans="1:11" x14ac:dyDescent="0.2">
      <c r="B65" s="566"/>
      <c r="C65" s="560"/>
      <c r="D65" s="561"/>
      <c r="E65" s="561"/>
      <c r="F65" s="561"/>
      <c r="G65" s="561"/>
      <c r="H65" s="561"/>
      <c r="I65" s="561"/>
      <c r="J65" s="561"/>
      <c r="K65" s="561"/>
    </row>
    <row r="66" spans="1:11" ht="18.75" x14ac:dyDescent="0.3">
      <c r="A66" s="1105" t="s">
        <v>575</v>
      </c>
      <c r="B66" s="1105"/>
      <c r="C66" s="560"/>
      <c r="D66" s="561"/>
      <c r="E66" s="561"/>
      <c r="F66" s="561"/>
      <c r="G66" s="561"/>
      <c r="H66" s="1106" t="s">
        <v>1098</v>
      </c>
      <c r="I66" s="1106"/>
      <c r="J66" s="1106"/>
      <c r="K66" s="561"/>
    </row>
    <row r="67" spans="1:11" ht="15.75" x14ac:dyDescent="0.25">
      <c r="A67" s="1107" t="s">
        <v>265</v>
      </c>
      <c r="B67" s="1107"/>
      <c r="C67" s="560"/>
      <c r="D67" s="561"/>
      <c r="E67" s="561"/>
      <c r="F67" s="561"/>
      <c r="G67" s="561"/>
      <c r="H67" s="1107" t="s">
        <v>266</v>
      </c>
      <c r="I67" s="1107"/>
      <c r="J67" s="1107"/>
      <c r="K67" s="561"/>
    </row>
    <row r="68" spans="1:11" x14ac:dyDescent="0.2">
      <c r="B68" s="566"/>
      <c r="C68" s="560"/>
      <c r="D68" s="561"/>
      <c r="E68" s="561"/>
      <c r="F68" s="561"/>
      <c r="G68" s="561"/>
      <c r="H68" s="561"/>
      <c r="I68" s="561"/>
      <c r="J68" s="561"/>
      <c r="K68" s="561"/>
    </row>
    <row r="69" spans="1:11" ht="18.75" x14ac:dyDescent="0.3">
      <c r="D69" s="568"/>
      <c r="E69" s="568"/>
      <c r="F69" s="561"/>
      <c r="G69" s="561"/>
      <c r="K69" s="568"/>
    </row>
    <row r="70" spans="1:11" ht="15.75" x14ac:dyDescent="0.25">
      <c r="D70" s="569"/>
      <c r="E70" s="569"/>
      <c r="F70" s="561"/>
      <c r="G70" s="561"/>
      <c r="K70" s="569"/>
    </row>
    <row r="71" spans="1:11" x14ac:dyDescent="0.2">
      <c r="F71" s="561"/>
      <c r="G71" s="561"/>
    </row>
    <row r="72" spans="1:11" x14ac:dyDescent="0.2">
      <c r="F72" s="561"/>
      <c r="G72" s="561"/>
    </row>
    <row r="73" spans="1:11" x14ac:dyDescent="0.2">
      <c r="G73" s="561"/>
    </row>
  </sheetData>
  <mergeCells count="11">
    <mergeCell ref="A67:B67"/>
    <mergeCell ref="H67:J67"/>
    <mergeCell ref="B4:E4"/>
    <mergeCell ref="H4:K4"/>
    <mergeCell ref="E5:E6"/>
    <mergeCell ref="K5:K6"/>
    <mergeCell ref="A1:K1"/>
    <mergeCell ref="A2:K2"/>
    <mergeCell ref="J3:K3"/>
    <mergeCell ref="A66:B66"/>
    <mergeCell ref="H66:J66"/>
  </mergeCells>
  <phoneticPr fontId="13" type="noConversion"/>
  <printOptions horizontalCentered="1"/>
  <pageMargins left="0.59055118110236227" right="0.59055118110236227" top="0.39370078740157483" bottom="0.39370078740157483" header="0" footer="0"/>
  <pageSetup scale="6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19"/>
  <sheetViews>
    <sheetView workbookViewId="0">
      <selection activeCell="B7" sqref="B7"/>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1909</v>
      </c>
    </row>
    <row r="8" spans="1:14" ht="17.25" thickBot="1" x14ac:dyDescent="0.35">
      <c r="A8" s="984" t="s">
        <v>1851</v>
      </c>
      <c r="B8" s="984"/>
      <c r="C8" s="995"/>
      <c r="D8" s="995"/>
      <c r="H8" s="994"/>
      <c r="I8" s="994"/>
      <c r="J8" s="994"/>
      <c r="K8" s="994"/>
      <c r="L8" s="994"/>
      <c r="M8" s="994"/>
      <c r="N8" s="994"/>
    </row>
    <row r="9" spans="1:14" ht="14.45" customHeight="1"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17.25" thickBot="1" x14ac:dyDescent="0.25">
      <c r="A12" s="928"/>
      <c r="B12" s="927" t="s">
        <v>1825</v>
      </c>
      <c r="C12" s="892"/>
      <c r="D12" s="891"/>
      <c r="E12" s="891"/>
      <c r="F12" s="891"/>
      <c r="G12" s="965"/>
      <c r="H12" s="965"/>
      <c r="I12" s="967"/>
      <c r="J12" s="967"/>
      <c r="K12" s="967"/>
      <c r="L12" s="966"/>
      <c r="M12" s="963"/>
      <c r="N12" s="971"/>
    </row>
    <row r="13" spans="1:14" ht="27" x14ac:dyDescent="0.2">
      <c r="A13" s="898" t="s">
        <v>1908</v>
      </c>
      <c r="B13" s="893" t="s">
        <v>1907</v>
      </c>
      <c r="C13" s="974">
        <v>0</v>
      </c>
      <c r="D13" s="973">
        <v>280529.90000000002</v>
      </c>
      <c r="E13" s="973">
        <v>280529.90000000002</v>
      </c>
      <c r="F13" s="973">
        <v>0</v>
      </c>
      <c r="G13" s="972">
        <v>1</v>
      </c>
      <c r="H13" s="972">
        <v>1</v>
      </c>
      <c r="I13" s="967">
        <v>1</v>
      </c>
      <c r="J13" s="967" t="s">
        <v>1906</v>
      </c>
      <c r="K13" s="967">
        <v>1</v>
      </c>
      <c r="L13" s="966" t="s">
        <v>1905</v>
      </c>
      <c r="M13" s="963" t="s">
        <v>1899</v>
      </c>
      <c r="N13" s="971" t="s">
        <v>1898</v>
      </c>
    </row>
    <row r="14" spans="1:14" ht="17.25" thickBot="1" x14ac:dyDescent="0.25">
      <c r="A14" s="899"/>
      <c r="B14" s="901"/>
      <c r="C14" s="892"/>
      <c r="D14" s="891"/>
      <c r="E14" s="891"/>
      <c r="F14" s="891"/>
      <c r="G14" s="965"/>
      <c r="H14" s="965"/>
      <c r="I14" s="967"/>
      <c r="J14" s="967"/>
      <c r="K14" s="967"/>
      <c r="L14" s="966"/>
      <c r="M14" s="963"/>
      <c r="N14" s="971"/>
    </row>
    <row r="15" spans="1:14" ht="17.25" thickBot="1" x14ac:dyDescent="0.25">
      <c r="A15" s="970"/>
      <c r="B15" s="969" t="s">
        <v>1904</v>
      </c>
      <c r="C15" s="993">
        <v>0</v>
      </c>
      <c r="D15" s="993">
        <v>280529.90000000002</v>
      </c>
      <c r="E15" s="993">
        <v>280529.90000000002</v>
      </c>
      <c r="F15" s="993">
        <v>0</v>
      </c>
      <c r="G15" s="965"/>
      <c r="H15" s="965"/>
      <c r="I15" s="967"/>
      <c r="J15" s="967"/>
      <c r="K15" s="967"/>
      <c r="L15" s="966"/>
      <c r="M15" s="963"/>
      <c r="N15" s="975"/>
    </row>
    <row r="16" spans="1:14" ht="14.25" thickBot="1" x14ac:dyDescent="0.25">
      <c r="A16" s="961"/>
      <c r="B16" s="960"/>
      <c r="C16" s="959"/>
      <c r="D16" s="958"/>
      <c r="E16" s="957"/>
      <c r="F16" s="957"/>
      <c r="G16" s="956"/>
      <c r="H16" s="955"/>
      <c r="I16" s="954"/>
      <c r="J16" s="954"/>
      <c r="K16" s="954"/>
      <c r="L16" s="953"/>
      <c r="M16" s="953"/>
      <c r="N16" s="952"/>
    </row>
    <row r="17" spans="1:14" ht="17.25" thickBot="1" x14ac:dyDescent="0.25">
      <c r="A17" s="951"/>
      <c r="B17" s="950" t="s">
        <v>1855</v>
      </c>
      <c r="C17" s="949">
        <v>0</v>
      </c>
      <c r="D17" s="949">
        <v>280529.90000000002</v>
      </c>
      <c r="E17" s="949">
        <v>280529.90000000002</v>
      </c>
      <c r="F17" s="949">
        <v>0</v>
      </c>
      <c r="G17" s="948"/>
      <c r="H17" s="948"/>
      <c r="I17" s="947"/>
      <c r="J17" s="946"/>
      <c r="K17" s="945"/>
      <c r="L17" s="944"/>
      <c r="M17" s="944"/>
      <c r="N17" s="944"/>
    </row>
    <row r="19" spans="1:14" ht="13.5" x14ac:dyDescent="0.25">
      <c r="A19" s="880" t="s">
        <v>1674</v>
      </c>
      <c r="B19" s="880"/>
      <c r="C19" s="880"/>
      <c r="D19" s="880"/>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19685039370078741" right="0.19685039370078741" top="0.39370078740157483" bottom="0.39370078740157483" header="0.31496062992125984" footer="0.31496062992125984"/>
  <pageSetup scale="6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93"/>
  <sheetViews>
    <sheetView workbookViewId="0">
      <selection activeCell="A3" sqref="A3:N3"/>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2000</v>
      </c>
    </row>
    <row r="8" spans="1:14" ht="17.25" thickBot="1" x14ac:dyDescent="0.35">
      <c r="A8" s="984" t="s">
        <v>1851</v>
      </c>
      <c r="B8" s="984"/>
      <c r="C8" s="995"/>
      <c r="D8" s="995"/>
      <c r="H8" s="994"/>
      <c r="I8" s="994"/>
      <c r="J8" s="994"/>
      <c r="K8" s="994"/>
      <c r="L8" s="994"/>
      <c r="M8" s="994"/>
      <c r="N8" s="994"/>
    </row>
    <row r="9" spans="1:14" ht="14.45" customHeight="1"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1826</v>
      </c>
      <c r="C12" s="892"/>
      <c r="D12" s="891"/>
      <c r="E12" s="891"/>
      <c r="F12" s="891"/>
      <c r="G12" s="965"/>
      <c r="H12" s="964"/>
      <c r="I12" s="967"/>
      <c r="J12" s="967"/>
      <c r="K12" s="967"/>
      <c r="L12" s="966"/>
      <c r="M12" s="963"/>
      <c r="N12" s="975"/>
    </row>
    <row r="13" spans="1:14" ht="81" x14ac:dyDescent="0.2">
      <c r="A13" s="894" t="s">
        <v>1999</v>
      </c>
      <c r="B13" s="893" t="s">
        <v>1998</v>
      </c>
      <c r="C13" s="974">
        <v>0</v>
      </c>
      <c r="D13" s="973">
        <v>1894357.41</v>
      </c>
      <c r="E13" s="973">
        <v>1894357.41</v>
      </c>
      <c r="F13" s="973">
        <v>0</v>
      </c>
      <c r="G13" s="972">
        <v>1</v>
      </c>
      <c r="H13" s="972">
        <v>1</v>
      </c>
      <c r="I13" s="967">
        <v>1010.02</v>
      </c>
      <c r="J13" s="967" t="s">
        <v>1913</v>
      </c>
      <c r="K13" s="967">
        <v>350</v>
      </c>
      <c r="L13" s="966" t="s">
        <v>1858</v>
      </c>
      <c r="M13" s="963" t="s">
        <v>1993</v>
      </c>
      <c r="N13" s="971" t="s">
        <v>1989</v>
      </c>
    </row>
    <row r="14" spans="1:14" ht="94.5" x14ac:dyDescent="0.2">
      <c r="A14" s="894" t="s">
        <v>1997</v>
      </c>
      <c r="B14" s="893" t="s">
        <v>1996</v>
      </c>
      <c r="C14" s="974">
        <v>0</v>
      </c>
      <c r="D14" s="973">
        <v>2834604.26</v>
      </c>
      <c r="E14" s="973">
        <v>2834604.2600000002</v>
      </c>
      <c r="F14" s="973">
        <v>0</v>
      </c>
      <c r="G14" s="972">
        <v>0.9</v>
      </c>
      <c r="H14" s="972">
        <v>1</v>
      </c>
      <c r="I14" s="967">
        <v>2050.5100000000002</v>
      </c>
      <c r="J14" s="967" t="s">
        <v>1913</v>
      </c>
      <c r="K14" s="967">
        <v>350</v>
      </c>
      <c r="L14" s="966" t="s">
        <v>1858</v>
      </c>
      <c r="M14" s="963" t="s">
        <v>1993</v>
      </c>
      <c r="N14" s="971" t="s">
        <v>1989</v>
      </c>
    </row>
    <row r="15" spans="1:14" ht="108.75" thickBot="1" x14ac:dyDescent="0.25">
      <c r="A15" s="894" t="s">
        <v>1995</v>
      </c>
      <c r="B15" s="1024" t="s">
        <v>1994</v>
      </c>
      <c r="C15" s="1023">
        <v>1209000</v>
      </c>
      <c r="D15" s="973">
        <v>1992312.57</v>
      </c>
      <c r="E15" s="973">
        <v>1992312.57</v>
      </c>
      <c r="F15" s="973">
        <v>0</v>
      </c>
      <c r="G15" s="972">
        <v>0.9</v>
      </c>
      <c r="H15" s="972">
        <v>1</v>
      </c>
      <c r="I15" s="967">
        <v>755.09</v>
      </c>
      <c r="J15" s="967" t="s">
        <v>1913</v>
      </c>
      <c r="K15" s="967">
        <v>1200</v>
      </c>
      <c r="L15" s="966" t="s">
        <v>1858</v>
      </c>
      <c r="M15" s="963" t="s">
        <v>1993</v>
      </c>
      <c r="N15" s="971" t="s">
        <v>1916</v>
      </c>
    </row>
    <row r="16" spans="1:14" ht="17.25" thickBot="1" x14ac:dyDescent="0.25">
      <c r="A16" s="907"/>
      <c r="B16" s="1027" t="s">
        <v>1992</v>
      </c>
      <c r="C16" s="1026">
        <v>1209000</v>
      </c>
      <c r="D16" s="993">
        <v>6721274.2400000002</v>
      </c>
      <c r="E16" s="993">
        <v>6721274.2400000002</v>
      </c>
      <c r="F16" s="993">
        <v>0</v>
      </c>
      <c r="G16" s="965"/>
      <c r="H16" s="965"/>
      <c r="I16" s="967"/>
      <c r="J16" s="967"/>
      <c r="K16" s="967"/>
      <c r="L16" s="966"/>
      <c r="M16" s="963"/>
      <c r="N16" s="975"/>
    </row>
    <row r="17" spans="1:14" ht="17.25" thickBot="1" x14ac:dyDescent="0.25">
      <c r="A17" s="907"/>
      <c r="B17" s="901"/>
      <c r="C17" s="892"/>
      <c r="D17" s="891"/>
      <c r="E17" s="891"/>
      <c r="F17" s="891"/>
      <c r="G17" s="965"/>
      <c r="H17" s="965"/>
      <c r="I17" s="967"/>
      <c r="J17" s="967"/>
      <c r="K17" s="967"/>
      <c r="L17" s="966"/>
      <c r="M17" s="963"/>
      <c r="N17" s="975"/>
    </row>
    <row r="18" spans="1:14" ht="26.25" thickBot="1" x14ac:dyDescent="0.25">
      <c r="A18" s="928"/>
      <c r="B18" s="927" t="s">
        <v>1740</v>
      </c>
      <c r="C18" s="892"/>
      <c r="D18" s="891"/>
      <c r="E18" s="891"/>
      <c r="F18" s="891"/>
      <c r="G18" s="965"/>
      <c r="H18" s="965"/>
      <c r="I18" s="967"/>
      <c r="J18" s="967"/>
      <c r="K18" s="967"/>
      <c r="L18" s="966"/>
      <c r="M18" s="963"/>
      <c r="N18" s="975"/>
    </row>
    <row r="19" spans="1:14" ht="43.9" customHeight="1" x14ac:dyDescent="0.2">
      <c r="A19" s="899" t="s">
        <v>1739</v>
      </c>
      <c r="B19" s="893" t="s">
        <v>1738</v>
      </c>
      <c r="C19" s="974">
        <v>0</v>
      </c>
      <c r="D19" s="1022">
        <v>1627993.45</v>
      </c>
      <c r="E19" s="1022">
        <v>1627993.45</v>
      </c>
      <c r="F19" s="1021">
        <v>0</v>
      </c>
      <c r="G19" s="972">
        <v>1</v>
      </c>
      <c r="H19" s="972">
        <v>1</v>
      </c>
      <c r="I19" s="967">
        <v>1126.58</v>
      </c>
      <c r="J19" s="967" t="s">
        <v>1913</v>
      </c>
      <c r="K19" s="967">
        <v>2000</v>
      </c>
      <c r="L19" s="966" t="s">
        <v>1858</v>
      </c>
      <c r="M19" s="963" t="s">
        <v>1990</v>
      </c>
      <c r="N19" s="971" t="s">
        <v>1898</v>
      </c>
    </row>
    <row r="20" spans="1:14" ht="81.599999999999994" customHeight="1" x14ac:dyDescent="0.2">
      <c r="A20" s="898" t="s">
        <v>1737</v>
      </c>
      <c r="B20" s="893" t="s">
        <v>1736</v>
      </c>
      <c r="C20" s="974">
        <v>0</v>
      </c>
      <c r="D20" s="1025">
        <v>368647.23</v>
      </c>
      <c r="E20" s="1022">
        <v>368647.23</v>
      </c>
      <c r="F20" s="1021">
        <v>0</v>
      </c>
      <c r="G20" s="972">
        <v>1</v>
      </c>
      <c r="H20" s="972">
        <v>1</v>
      </c>
      <c r="I20" s="967">
        <v>1</v>
      </c>
      <c r="J20" s="967" t="s">
        <v>1906</v>
      </c>
      <c r="K20" s="967">
        <v>250</v>
      </c>
      <c r="L20" s="966" t="s">
        <v>1858</v>
      </c>
      <c r="M20" s="963" t="s">
        <v>1991</v>
      </c>
      <c r="N20" s="971" t="s">
        <v>1911</v>
      </c>
    </row>
    <row r="21" spans="1:14" ht="54" x14ac:dyDescent="0.2">
      <c r="A21" s="894" t="s">
        <v>1735</v>
      </c>
      <c r="B21" s="1024" t="s">
        <v>1734</v>
      </c>
      <c r="C21" s="1023">
        <v>2243250</v>
      </c>
      <c r="D21" s="1022">
        <v>3334780.66</v>
      </c>
      <c r="E21" s="1022">
        <v>3334780.66</v>
      </c>
      <c r="F21" s="1021">
        <v>0</v>
      </c>
      <c r="G21" s="972">
        <v>1</v>
      </c>
      <c r="H21" s="972">
        <v>1</v>
      </c>
      <c r="I21" s="967">
        <v>1964.78</v>
      </c>
      <c r="J21" s="967" t="s">
        <v>1913</v>
      </c>
      <c r="K21" s="967">
        <v>350</v>
      </c>
      <c r="L21" s="966" t="s">
        <v>1858</v>
      </c>
      <c r="M21" s="963" t="s">
        <v>1990</v>
      </c>
      <c r="N21" s="971" t="s">
        <v>1989</v>
      </c>
    </row>
    <row r="22" spans="1:14" ht="8.4499999999999993" customHeight="1" x14ac:dyDescent="0.2">
      <c r="A22" s="894"/>
      <c r="B22" s="893"/>
      <c r="C22" s="974"/>
      <c r="D22" s="1022"/>
      <c r="E22" s="1022"/>
      <c r="F22" s="1021"/>
      <c r="G22" s="972"/>
      <c r="H22" s="972"/>
      <c r="I22" s="967"/>
      <c r="J22" s="967"/>
      <c r="K22" s="967"/>
      <c r="L22" s="966"/>
      <c r="M22" s="963"/>
      <c r="N22" s="971"/>
    </row>
    <row r="23" spans="1:14" ht="42.6" customHeight="1" x14ac:dyDescent="0.2">
      <c r="A23" s="894">
        <v>1</v>
      </c>
      <c r="B23" s="893" t="s">
        <v>1988</v>
      </c>
      <c r="C23" s="974">
        <v>1946528.35</v>
      </c>
      <c r="D23" s="1021">
        <v>0</v>
      </c>
      <c r="E23" s="1021">
        <v>0</v>
      </c>
      <c r="F23" s="1021">
        <v>0</v>
      </c>
      <c r="G23" s="972">
        <v>0</v>
      </c>
      <c r="H23" s="972">
        <v>0</v>
      </c>
      <c r="I23" s="967">
        <v>1475</v>
      </c>
      <c r="J23" s="967" t="s">
        <v>1913</v>
      </c>
      <c r="K23" s="967">
        <v>147</v>
      </c>
      <c r="L23" s="966" t="s">
        <v>1858</v>
      </c>
      <c r="M23" s="963" t="s">
        <v>1857</v>
      </c>
      <c r="N23" s="971"/>
    </row>
    <row r="24" spans="1:14" ht="30" customHeight="1" x14ac:dyDescent="0.2">
      <c r="A24" s="894">
        <v>3</v>
      </c>
      <c r="B24" s="893" t="s">
        <v>1987</v>
      </c>
      <c r="C24" s="974">
        <v>420000</v>
      </c>
      <c r="D24" s="1021">
        <v>0</v>
      </c>
      <c r="E24" s="1021">
        <v>0</v>
      </c>
      <c r="F24" s="1021">
        <v>0</v>
      </c>
      <c r="G24" s="972">
        <v>0</v>
      </c>
      <c r="H24" s="972">
        <v>0</v>
      </c>
      <c r="I24" s="967">
        <v>700</v>
      </c>
      <c r="J24" s="967" t="s">
        <v>1913</v>
      </c>
      <c r="K24" s="967">
        <v>70</v>
      </c>
      <c r="L24" s="966" t="s">
        <v>1858</v>
      </c>
      <c r="M24" s="963" t="s">
        <v>1857</v>
      </c>
      <c r="N24" s="971"/>
    </row>
    <row r="25" spans="1:14" ht="41.25" thickBot="1" x14ac:dyDescent="0.25">
      <c r="A25" s="894">
        <v>4</v>
      </c>
      <c r="B25" s="893" t="s">
        <v>1986</v>
      </c>
      <c r="C25" s="974">
        <v>465500</v>
      </c>
      <c r="D25" s="1021">
        <v>0</v>
      </c>
      <c r="E25" s="1021">
        <v>0</v>
      </c>
      <c r="F25" s="1021">
        <v>0</v>
      </c>
      <c r="G25" s="972">
        <v>0</v>
      </c>
      <c r="H25" s="972">
        <v>0</v>
      </c>
      <c r="I25" s="967">
        <v>490</v>
      </c>
      <c r="J25" s="967" t="s">
        <v>1913</v>
      </c>
      <c r="K25" s="967">
        <v>49</v>
      </c>
      <c r="L25" s="966" t="s">
        <v>1858</v>
      </c>
      <c r="M25" s="963" t="s">
        <v>1857</v>
      </c>
      <c r="N25" s="971"/>
    </row>
    <row r="26" spans="1:14" ht="14.25" thickBot="1" x14ac:dyDescent="0.25">
      <c r="A26" s="894"/>
      <c r="B26" s="1020" t="s">
        <v>1985</v>
      </c>
      <c r="C26" s="1019">
        <v>5075278.3499999996</v>
      </c>
      <c r="D26" s="1018">
        <v>5331421.34</v>
      </c>
      <c r="E26" s="1018">
        <v>5331421.34</v>
      </c>
      <c r="F26" s="1018">
        <v>0</v>
      </c>
      <c r="G26" s="972"/>
      <c r="H26" s="972"/>
      <c r="I26" s="967"/>
      <c r="J26" s="967"/>
      <c r="K26" s="967"/>
      <c r="L26" s="966"/>
      <c r="M26" s="963"/>
      <c r="N26" s="971"/>
    </row>
    <row r="27" spans="1:14" ht="14.25" thickBot="1" x14ac:dyDescent="0.25">
      <c r="A27" s="894"/>
      <c r="B27" s="893"/>
      <c r="C27" s="974"/>
      <c r="D27" s="1011"/>
      <c r="E27" s="1011"/>
      <c r="F27" s="1011"/>
      <c r="G27" s="972"/>
      <c r="H27" s="972"/>
      <c r="I27" s="967"/>
      <c r="J27" s="967"/>
      <c r="K27" s="967"/>
      <c r="L27" s="966"/>
      <c r="M27" s="963"/>
      <c r="N27" s="971"/>
    </row>
    <row r="28" spans="1:14" ht="26.25" thickBot="1" x14ac:dyDescent="0.25">
      <c r="A28" s="928"/>
      <c r="B28" s="927" t="s">
        <v>1984</v>
      </c>
      <c r="C28" s="974"/>
      <c r="D28" s="1011"/>
      <c r="E28" s="1011"/>
      <c r="F28" s="1011"/>
      <c r="G28" s="972"/>
      <c r="H28" s="972"/>
      <c r="I28" s="967"/>
      <c r="J28" s="967"/>
      <c r="K28" s="967"/>
      <c r="L28" s="966"/>
      <c r="M28" s="963"/>
      <c r="N28" s="971"/>
    </row>
    <row r="29" spans="1:14" ht="41.25" thickBot="1" x14ac:dyDescent="0.25">
      <c r="A29" s="906">
        <v>1</v>
      </c>
      <c r="B29" s="905" t="s">
        <v>1983</v>
      </c>
      <c r="C29" s="1002">
        <v>610200</v>
      </c>
      <c r="D29" s="1010">
        <v>0</v>
      </c>
      <c r="E29" s="1010">
        <v>0</v>
      </c>
      <c r="F29" s="1010">
        <v>0</v>
      </c>
      <c r="G29" s="1000">
        <v>0</v>
      </c>
      <c r="H29" s="1000">
        <v>0</v>
      </c>
      <c r="I29" s="988">
        <v>904</v>
      </c>
      <c r="J29" s="988" t="s">
        <v>1913</v>
      </c>
      <c r="K29" s="988">
        <v>90</v>
      </c>
      <c r="L29" s="987" t="s">
        <v>1858</v>
      </c>
      <c r="M29" s="953" t="s">
        <v>1980</v>
      </c>
      <c r="N29" s="989"/>
    </row>
    <row r="30" spans="1:14" ht="40.5" x14ac:dyDescent="0.2">
      <c r="A30" s="894">
        <v>2</v>
      </c>
      <c r="B30" s="893" t="s">
        <v>1982</v>
      </c>
      <c r="C30" s="974">
        <v>868725</v>
      </c>
      <c r="D30" s="1009">
        <v>0</v>
      </c>
      <c r="E30" s="1009">
        <v>0</v>
      </c>
      <c r="F30" s="1009">
        <v>0</v>
      </c>
      <c r="G30" s="972">
        <v>0</v>
      </c>
      <c r="H30" s="972">
        <v>0</v>
      </c>
      <c r="I30" s="967">
        <v>1287</v>
      </c>
      <c r="J30" s="967" t="s">
        <v>1913</v>
      </c>
      <c r="K30" s="967">
        <v>129</v>
      </c>
      <c r="L30" s="966" t="s">
        <v>1858</v>
      </c>
      <c r="M30" s="963" t="s">
        <v>1980</v>
      </c>
      <c r="N30" s="971"/>
    </row>
    <row r="31" spans="1:14" ht="54.75" thickBot="1" x14ac:dyDescent="0.25">
      <c r="A31" s="894">
        <v>3</v>
      </c>
      <c r="B31" s="893" t="s">
        <v>1981</v>
      </c>
      <c r="C31" s="974">
        <v>330928.92</v>
      </c>
      <c r="D31" s="1009">
        <v>0</v>
      </c>
      <c r="E31" s="1009">
        <v>0</v>
      </c>
      <c r="F31" s="1009">
        <v>0</v>
      </c>
      <c r="G31" s="972">
        <v>0</v>
      </c>
      <c r="H31" s="972">
        <v>0</v>
      </c>
      <c r="I31" s="967">
        <v>712</v>
      </c>
      <c r="J31" s="967" t="s">
        <v>1913</v>
      </c>
      <c r="K31" s="967">
        <v>71</v>
      </c>
      <c r="L31" s="966" t="s">
        <v>1858</v>
      </c>
      <c r="M31" s="963" t="s">
        <v>1980</v>
      </c>
      <c r="N31" s="971"/>
    </row>
    <row r="32" spans="1:14" ht="17.25" thickBot="1" x14ac:dyDescent="0.25">
      <c r="A32" s="970"/>
      <c r="B32" s="969" t="s">
        <v>1733</v>
      </c>
      <c r="C32" s="997">
        <v>1809853.92</v>
      </c>
      <c r="D32" s="997">
        <v>0</v>
      </c>
      <c r="E32" s="997">
        <v>0</v>
      </c>
      <c r="F32" s="997">
        <v>0</v>
      </c>
      <c r="G32" s="965"/>
      <c r="H32" s="964"/>
      <c r="I32" s="967"/>
      <c r="J32" s="967"/>
      <c r="K32" s="967"/>
      <c r="L32" s="966"/>
      <c r="M32" s="963"/>
      <c r="N32" s="975"/>
    </row>
    <row r="33" spans="1:14" ht="17.25" thickBot="1" x14ac:dyDescent="0.25">
      <c r="A33" s="907"/>
      <c r="B33" s="901"/>
      <c r="C33" s="892"/>
      <c r="D33" s="891"/>
      <c r="E33" s="891"/>
      <c r="F33" s="891"/>
      <c r="G33" s="965"/>
      <c r="H33" s="965"/>
      <c r="I33" s="967"/>
      <c r="J33" s="967"/>
      <c r="K33" s="967"/>
      <c r="L33" s="966"/>
      <c r="M33" s="963"/>
      <c r="N33" s="975"/>
    </row>
    <row r="34" spans="1:14" ht="39" thickBot="1" x14ac:dyDescent="0.25">
      <c r="A34" s="928"/>
      <c r="B34" s="927" t="s">
        <v>1979</v>
      </c>
      <c r="C34" s="892"/>
      <c r="D34" s="891"/>
      <c r="E34" s="891"/>
      <c r="F34" s="891"/>
      <c r="G34" s="965"/>
      <c r="H34" s="965"/>
      <c r="I34" s="967"/>
      <c r="J34" s="967"/>
      <c r="K34" s="967"/>
      <c r="L34" s="966"/>
      <c r="M34" s="963"/>
      <c r="N34" s="975"/>
    </row>
    <row r="35" spans="1:14" ht="39.6" customHeight="1" x14ac:dyDescent="0.2">
      <c r="A35" s="899">
        <v>1</v>
      </c>
      <c r="B35" s="1015" t="s">
        <v>1978</v>
      </c>
      <c r="C35" s="974">
        <v>3342374</v>
      </c>
      <c r="D35" s="1009">
        <v>0</v>
      </c>
      <c r="E35" s="1009">
        <v>0</v>
      </c>
      <c r="F35" s="1009">
        <v>0</v>
      </c>
      <c r="G35" s="972">
        <v>0</v>
      </c>
      <c r="H35" s="972">
        <v>0</v>
      </c>
      <c r="I35" s="967">
        <v>2115</v>
      </c>
      <c r="J35" s="967" t="s">
        <v>1913</v>
      </c>
      <c r="K35" s="967">
        <v>196</v>
      </c>
      <c r="L35" s="966" t="s">
        <v>1858</v>
      </c>
      <c r="M35" s="963" t="s">
        <v>1967</v>
      </c>
      <c r="N35" s="971"/>
    </row>
    <row r="36" spans="1:14" ht="40.15" customHeight="1" x14ac:dyDescent="0.2">
      <c r="A36" s="898">
        <v>2</v>
      </c>
      <c r="B36" s="1015" t="s">
        <v>1977</v>
      </c>
      <c r="C36" s="974">
        <v>1570800</v>
      </c>
      <c r="D36" s="1017">
        <v>0</v>
      </c>
      <c r="E36" s="1009">
        <v>0</v>
      </c>
      <c r="F36" s="1009">
        <v>0</v>
      </c>
      <c r="G36" s="972">
        <v>0</v>
      </c>
      <c r="H36" s="972">
        <v>0</v>
      </c>
      <c r="I36" s="967">
        <v>1122</v>
      </c>
      <c r="J36" s="967" t="s">
        <v>1913</v>
      </c>
      <c r="K36" s="967">
        <v>104</v>
      </c>
      <c r="L36" s="966" t="s">
        <v>1858</v>
      </c>
      <c r="M36" s="963" t="s">
        <v>1967</v>
      </c>
      <c r="N36" s="971"/>
    </row>
    <row r="37" spans="1:14" ht="40.9" customHeight="1" x14ac:dyDescent="0.2">
      <c r="A37" s="894">
        <v>3</v>
      </c>
      <c r="B37" s="1015" t="s">
        <v>1976</v>
      </c>
      <c r="C37" s="974">
        <v>2156000</v>
      </c>
      <c r="D37" s="1009">
        <v>0</v>
      </c>
      <c r="E37" s="1009">
        <v>0</v>
      </c>
      <c r="F37" s="1009">
        <v>0</v>
      </c>
      <c r="G37" s="972">
        <v>0</v>
      </c>
      <c r="H37" s="972">
        <v>0</v>
      </c>
      <c r="I37" s="967">
        <v>1540</v>
      </c>
      <c r="J37" s="967" t="s">
        <v>1975</v>
      </c>
      <c r="K37" s="967">
        <v>142</v>
      </c>
      <c r="L37" s="966" t="s">
        <v>1858</v>
      </c>
      <c r="M37" s="963" t="s">
        <v>1967</v>
      </c>
      <c r="N37" s="971"/>
    </row>
    <row r="38" spans="1:14" ht="38.450000000000003" customHeight="1" x14ac:dyDescent="0.2">
      <c r="A38" s="894">
        <v>5</v>
      </c>
      <c r="B38" s="1015" t="s">
        <v>1974</v>
      </c>
      <c r="C38" s="974">
        <v>1472500</v>
      </c>
      <c r="D38" s="1009">
        <v>0</v>
      </c>
      <c r="E38" s="1009">
        <v>0</v>
      </c>
      <c r="F38" s="1009">
        <v>0</v>
      </c>
      <c r="G38" s="972">
        <v>0</v>
      </c>
      <c r="H38" s="972">
        <v>0</v>
      </c>
      <c r="I38" s="967">
        <v>950</v>
      </c>
      <c r="J38" s="967" t="s">
        <v>1913</v>
      </c>
      <c r="K38" s="967">
        <v>88</v>
      </c>
      <c r="L38" s="966" t="s">
        <v>1858</v>
      </c>
      <c r="M38" s="963" t="s">
        <v>1967</v>
      </c>
      <c r="N38" s="971"/>
    </row>
    <row r="39" spans="1:14" ht="39.6" customHeight="1" x14ac:dyDescent="0.2">
      <c r="A39" s="894">
        <v>6</v>
      </c>
      <c r="B39" s="1015" t="s">
        <v>1973</v>
      </c>
      <c r="C39" s="974">
        <v>1286500</v>
      </c>
      <c r="D39" s="1009">
        <v>0</v>
      </c>
      <c r="E39" s="1009">
        <v>0</v>
      </c>
      <c r="F39" s="1009">
        <v>0</v>
      </c>
      <c r="G39" s="972">
        <v>0</v>
      </c>
      <c r="H39" s="972">
        <v>0</v>
      </c>
      <c r="I39" s="967">
        <v>830</v>
      </c>
      <c r="J39" s="967" t="s">
        <v>1913</v>
      </c>
      <c r="K39" s="967">
        <v>77</v>
      </c>
      <c r="L39" s="966" t="s">
        <v>1858</v>
      </c>
      <c r="M39" s="963" t="s">
        <v>1967</v>
      </c>
      <c r="N39" s="971"/>
    </row>
    <row r="40" spans="1:14" ht="28.9" customHeight="1" x14ac:dyDescent="0.2">
      <c r="A40" s="894">
        <v>7</v>
      </c>
      <c r="B40" s="1015" t="s">
        <v>1972</v>
      </c>
      <c r="C40" s="974">
        <v>9545000</v>
      </c>
      <c r="D40" s="1009">
        <v>0</v>
      </c>
      <c r="E40" s="1009">
        <v>0</v>
      </c>
      <c r="F40" s="1009">
        <v>0</v>
      </c>
      <c r="G40" s="972">
        <v>0</v>
      </c>
      <c r="H40" s="972">
        <v>0</v>
      </c>
      <c r="I40" s="967">
        <v>1350</v>
      </c>
      <c r="J40" s="967" t="s">
        <v>1913</v>
      </c>
      <c r="K40" s="967">
        <v>125</v>
      </c>
      <c r="L40" s="966" t="s">
        <v>1858</v>
      </c>
      <c r="M40" s="963" t="s">
        <v>1967</v>
      </c>
      <c r="N40" s="971"/>
    </row>
    <row r="41" spans="1:14" ht="28.9" customHeight="1" x14ac:dyDescent="0.2">
      <c r="A41" s="894">
        <v>8</v>
      </c>
      <c r="B41" s="1015" t="s">
        <v>1971</v>
      </c>
      <c r="C41" s="974">
        <v>8220000</v>
      </c>
      <c r="D41" s="1009">
        <v>0</v>
      </c>
      <c r="E41" s="1009">
        <v>0</v>
      </c>
      <c r="F41" s="1009">
        <v>0</v>
      </c>
      <c r="G41" s="972">
        <v>0</v>
      </c>
      <c r="H41" s="972">
        <v>0</v>
      </c>
      <c r="I41" s="967">
        <v>3630</v>
      </c>
      <c r="J41" s="967" t="s">
        <v>1913</v>
      </c>
      <c r="K41" s="967">
        <v>336</v>
      </c>
      <c r="L41" s="966" t="s">
        <v>1858</v>
      </c>
      <c r="M41" s="963" t="s">
        <v>1967</v>
      </c>
      <c r="N41" s="971"/>
    </row>
    <row r="42" spans="1:14" ht="27" customHeight="1" x14ac:dyDescent="0.2">
      <c r="A42" s="894">
        <v>9</v>
      </c>
      <c r="B42" s="1015" t="s">
        <v>1970</v>
      </c>
      <c r="C42" s="974">
        <v>3920000</v>
      </c>
      <c r="D42" s="1009">
        <v>0</v>
      </c>
      <c r="E42" s="1009">
        <v>0</v>
      </c>
      <c r="F42" s="1009">
        <v>0</v>
      </c>
      <c r="G42" s="972">
        <v>0</v>
      </c>
      <c r="H42" s="972">
        <v>0</v>
      </c>
      <c r="I42" s="967">
        <v>3575</v>
      </c>
      <c r="J42" s="967" t="s">
        <v>1913</v>
      </c>
      <c r="K42" s="967">
        <v>331</v>
      </c>
      <c r="L42" s="966" t="s">
        <v>1858</v>
      </c>
      <c r="M42" s="963" t="s">
        <v>1967</v>
      </c>
      <c r="N42" s="971"/>
    </row>
    <row r="43" spans="1:14" ht="28.9" customHeight="1" x14ac:dyDescent="0.2">
      <c r="A43" s="894">
        <v>10</v>
      </c>
      <c r="B43" s="1015" t="s">
        <v>1969</v>
      </c>
      <c r="C43" s="974">
        <v>2100000</v>
      </c>
      <c r="D43" s="1009">
        <v>0</v>
      </c>
      <c r="E43" s="1009">
        <v>0</v>
      </c>
      <c r="F43" s="1009">
        <v>0</v>
      </c>
      <c r="G43" s="972">
        <v>0</v>
      </c>
      <c r="H43" s="972">
        <v>0</v>
      </c>
      <c r="I43" s="967">
        <v>1650</v>
      </c>
      <c r="J43" s="967" t="s">
        <v>1913</v>
      </c>
      <c r="K43" s="967">
        <v>153</v>
      </c>
      <c r="L43" s="966" t="s">
        <v>1858</v>
      </c>
      <c r="M43" s="963" t="s">
        <v>1967</v>
      </c>
      <c r="N43" s="971"/>
    </row>
    <row r="44" spans="1:14" ht="42.6" customHeight="1" x14ac:dyDescent="0.2">
      <c r="A44" s="894">
        <v>11</v>
      </c>
      <c r="B44" s="1015" t="s">
        <v>1968</v>
      </c>
      <c r="C44" s="974">
        <v>1890000</v>
      </c>
      <c r="D44" s="1009">
        <v>0</v>
      </c>
      <c r="E44" s="1009">
        <v>0</v>
      </c>
      <c r="F44" s="1009">
        <v>0</v>
      </c>
      <c r="G44" s="972">
        <v>0</v>
      </c>
      <c r="H44" s="972">
        <v>0</v>
      </c>
      <c r="I44" s="967">
        <v>1045</v>
      </c>
      <c r="J44" s="967" t="s">
        <v>1913</v>
      </c>
      <c r="K44" s="967">
        <v>97</v>
      </c>
      <c r="L44" s="966" t="s">
        <v>1858</v>
      </c>
      <c r="M44" s="963" t="s">
        <v>1967</v>
      </c>
      <c r="N44" s="971"/>
    </row>
    <row r="45" spans="1:14" ht="14.45" customHeight="1" x14ac:dyDescent="0.2">
      <c r="A45" s="894"/>
      <c r="B45" s="1016" t="s">
        <v>1966</v>
      </c>
      <c r="C45" s="974"/>
      <c r="D45" s="1009"/>
      <c r="E45" s="1009"/>
      <c r="F45" s="1011"/>
      <c r="G45" s="972"/>
      <c r="H45" s="972"/>
      <c r="I45" s="967"/>
      <c r="J45" s="967"/>
      <c r="K45" s="967"/>
      <c r="L45" s="966"/>
      <c r="M45" s="963"/>
      <c r="N45" s="971"/>
    </row>
    <row r="46" spans="1:14" ht="40.15" customHeight="1" x14ac:dyDescent="0.2">
      <c r="A46" s="894">
        <v>12</v>
      </c>
      <c r="B46" s="1015" t="s">
        <v>1965</v>
      </c>
      <c r="C46" s="974">
        <v>7950000</v>
      </c>
      <c r="D46" s="1009">
        <v>0</v>
      </c>
      <c r="E46" s="1009">
        <v>0</v>
      </c>
      <c r="F46" s="1009">
        <v>0</v>
      </c>
      <c r="G46" s="972">
        <v>0</v>
      </c>
      <c r="H46" s="972">
        <v>0</v>
      </c>
      <c r="I46" s="967">
        <v>1</v>
      </c>
      <c r="J46" s="967" t="s">
        <v>1963</v>
      </c>
      <c r="K46" s="967" t="s">
        <v>326</v>
      </c>
      <c r="L46" s="966" t="s">
        <v>1858</v>
      </c>
      <c r="M46" s="963" t="s">
        <v>1949</v>
      </c>
      <c r="N46" s="971"/>
    </row>
    <row r="47" spans="1:14" ht="40.15" customHeight="1" x14ac:dyDescent="0.2">
      <c r="A47" s="894">
        <v>13</v>
      </c>
      <c r="B47" s="1015" t="s">
        <v>1964</v>
      </c>
      <c r="C47" s="974">
        <v>5027500</v>
      </c>
      <c r="D47" s="1009">
        <v>0</v>
      </c>
      <c r="E47" s="1009">
        <v>0</v>
      </c>
      <c r="F47" s="1009">
        <v>0</v>
      </c>
      <c r="G47" s="972">
        <v>0</v>
      </c>
      <c r="H47" s="972">
        <v>0</v>
      </c>
      <c r="I47" s="967">
        <v>1</v>
      </c>
      <c r="J47" s="967" t="s">
        <v>1963</v>
      </c>
      <c r="K47" s="967" t="s">
        <v>326</v>
      </c>
      <c r="L47" s="966" t="s">
        <v>1858</v>
      </c>
      <c r="M47" s="963" t="s">
        <v>1949</v>
      </c>
      <c r="N47" s="971"/>
    </row>
    <row r="48" spans="1:14" ht="43.9" customHeight="1" x14ac:dyDescent="0.2">
      <c r="A48" s="894">
        <v>14</v>
      </c>
      <c r="B48" s="1015" t="s">
        <v>1962</v>
      </c>
      <c r="C48" s="974">
        <v>836880</v>
      </c>
      <c r="D48" s="1009">
        <v>0</v>
      </c>
      <c r="E48" s="1009">
        <v>0</v>
      </c>
      <c r="F48" s="1009">
        <v>0</v>
      </c>
      <c r="G48" s="972">
        <v>0</v>
      </c>
      <c r="H48" s="972">
        <v>0</v>
      </c>
      <c r="I48" s="967">
        <v>528</v>
      </c>
      <c r="J48" s="967" t="s">
        <v>1913</v>
      </c>
      <c r="K48" s="967">
        <v>49</v>
      </c>
      <c r="L48" s="966" t="s">
        <v>1858</v>
      </c>
      <c r="M48" s="963" t="s">
        <v>1949</v>
      </c>
      <c r="N48" s="971"/>
    </row>
    <row r="49" spans="1:14" ht="55.15" customHeight="1" thickBot="1" x14ac:dyDescent="0.25">
      <c r="A49" s="906">
        <v>15</v>
      </c>
      <c r="B49" s="1014" t="s">
        <v>1961</v>
      </c>
      <c r="C49" s="1002">
        <v>2016000</v>
      </c>
      <c r="D49" s="1010">
        <v>0</v>
      </c>
      <c r="E49" s="1010">
        <v>0</v>
      </c>
      <c r="F49" s="1010">
        <v>0</v>
      </c>
      <c r="G49" s="1000">
        <v>0</v>
      </c>
      <c r="H49" s="1000">
        <v>0</v>
      </c>
      <c r="I49" s="988">
        <v>1440</v>
      </c>
      <c r="J49" s="988" t="s">
        <v>1913</v>
      </c>
      <c r="K49" s="988">
        <v>133</v>
      </c>
      <c r="L49" s="987" t="s">
        <v>1858</v>
      </c>
      <c r="M49" s="953" t="s">
        <v>1949</v>
      </c>
      <c r="N49" s="989"/>
    </row>
    <row r="50" spans="1:14" ht="42.6" customHeight="1" x14ac:dyDescent="0.2">
      <c r="A50" s="894">
        <v>16</v>
      </c>
      <c r="B50" s="893" t="s">
        <v>1960</v>
      </c>
      <c r="C50" s="974">
        <v>2520000</v>
      </c>
      <c r="D50" s="1009">
        <v>0</v>
      </c>
      <c r="E50" s="1009">
        <v>0</v>
      </c>
      <c r="F50" s="1009">
        <v>0</v>
      </c>
      <c r="G50" s="972">
        <v>0</v>
      </c>
      <c r="H50" s="972">
        <v>0</v>
      </c>
      <c r="I50" s="967">
        <v>1800</v>
      </c>
      <c r="J50" s="967" t="s">
        <v>1913</v>
      </c>
      <c r="K50" s="967">
        <v>167</v>
      </c>
      <c r="L50" s="966" t="s">
        <v>1858</v>
      </c>
      <c r="M50" s="963" t="s">
        <v>1949</v>
      </c>
      <c r="N50" s="971"/>
    </row>
    <row r="51" spans="1:14" ht="54" x14ac:dyDescent="0.2">
      <c r="A51" s="894">
        <v>17</v>
      </c>
      <c r="B51" s="893" t="s">
        <v>1959</v>
      </c>
      <c r="C51" s="974">
        <v>1590400</v>
      </c>
      <c r="D51" s="1009">
        <v>0</v>
      </c>
      <c r="E51" s="1009">
        <v>0</v>
      </c>
      <c r="F51" s="1009">
        <v>0</v>
      </c>
      <c r="G51" s="972">
        <v>0</v>
      </c>
      <c r="H51" s="972">
        <v>0</v>
      </c>
      <c r="I51" s="967">
        <v>1136</v>
      </c>
      <c r="J51" s="967" t="s">
        <v>1913</v>
      </c>
      <c r="K51" s="967">
        <v>105</v>
      </c>
      <c r="L51" s="966" t="s">
        <v>1858</v>
      </c>
      <c r="M51" s="963" t="s">
        <v>1949</v>
      </c>
      <c r="N51" s="971"/>
    </row>
    <row r="52" spans="1:14" ht="43.9" customHeight="1" x14ac:dyDescent="0.2">
      <c r="A52" s="894">
        <v>18</v>
      </c>
      <c r="B52" s="893" t="s">
        <v>1958</v>
      </c>
      <c r="C52" s="974">
        <v>2475200</v>
      </c>
      <c r="D52" s="1009">
        <v>0</v>
      </c>
      <c r="E52" s="1009">
        <v>0</v>
      </c>
      <c r="F52" s="1009">
        <v>0</v>
      </c>
      <c r="G52" s="972">
        <v>0</v>
      </c>
      <c r="H52" s="972">
        <v>0</v>
      </c>
      <c r="I52" s="967">
        <v>1768</v>
      </c>
      <c r="J52" s="967" t="s">
        <v>1913</v>
      </c>
      <c r="K52" s="967">
        <v>164</v>
      </c>
      <c r="L52" s="966" t="s">
        <v>1858</v>
      </c>
      <c r="M52" s="963" t="s">
        <v>1949</v>
      </c>
      <c r="N52" s="971"/>
    </row>
    <row r="53" spans="1:14" ht="43.9" customHeight="1" x14ac:dyDescent="0.2">
      <c r="A53" s="894">
        <v>19</v>
      </c>
      <c r="B53" s="893" t="s">
        <v>1957</v>
      </c>
      <c r="C53" s="974">
        <v>2604000</v>
      </c>
      <c r="D53" s="1009">
        <v>0</v>
      </c>
      <c r="E53" s="1009">
        <v>0</v>
      </c>
      <c r="F53" s="1009">
        <v>0</v>
      </c>
      <c r="G53" s="972">
        <v>0</v>
      </c>
      <c r="H53" s="972">
        <v>0</v>
      </c>
      <c r="I53" s="967"/>
      <c r="J53" s="967" t="s">
        <v>1913</v>
      </c>
      <c r="K53" s="967">
        <v>150</v>
      </c>
      <c r="L53" s="966" t="s">
        <v>1858</v>
      </c>
      <c r="M53" s="963" t="s">
        <v>1949</v>
      </c>
      <c r="N53" s="971"/>
    </row>
    <row r="54" spans="1:14" ht="46.15" customHeight="1" x14ac:dyDescent="0.2">
      <c r="A54" s="894">
        <v>20</v>
      </c>
      <c r="B54" s="893" t="s">
        <v>1956</v>
      </c>
      <c r="C54" s="974">
        <v>3243564</v>
      </c>
      <c r="D54" s="1009">
        <v>0</v>
      </c>
      <c r="E54" s="1009">
        <v>0</v>
      </c>
      <c r="F54" s="1009">
        <v>0</v>
      </c>
      <c r="G54" s="972">
        <v>0</v>
      </c>
      <c r="H54" s="972">
        <v>0</v>
      </c>
      <c r="I54" s="967"/>
      <c r="J54" s="967" t="s">
        <v>1913</v>
      </c>
      <c r="K54" s="967">
        <v>172</v>
      </c>
      <c r="L54" s="966" t="s">
        <v>1858</v>
      </c>
      <c r="M54" s="963" t="s">
        <v>1949</v>
      </c>
      <c r="N54" s="971"/>
    </row>
    <row r="55" spans="1:14" ht="44.45" customHeight="1" x14ac:dyDescent="0.2">
      <c r="A55" s="894">
        <v>21</v>
      </c>
      <c r="B55" s="893" t="s">
        <v>1955</v>
      </c>
      <c r="C55" s="974">
        <v>4941000</v>
      </c>
      <c r="D55" s="1009">
        <v>0</v>
      </c>
      <c r="E55" s="1009">
        <v>0</v>
      </c>
      <c r="F55" s="1009">
        <v>0</v>
      </c>
      <c r="G55" s="972">
        <v>0</v>
      </c>
      <c r="H55" s="972">
        <v>0</v>
      </c>
      <c r="I55" s="967">
        <v>3660</v>
      </c>
      <c r="J55" s="967" t="s">
        <v>1913</v>
      </c>
      <c r="K55" s="967">
        <v>339</v>
      </c>
      <c r="L55" s="966" t="s">
        <v>1858</v>
      </c>
      <c r="M55" s="963" t="s">
        <v>1949</v>
      </c>
      <c r="N55" s="971"/>
    </row>
    <row r="56" spans="1:14" ht="44.45" customHeight="1" x14ac:dyDescent="0.2">
      <c r="A56" s="894">
        <v>22</v>
      </c>
      <c r="B56" s="893" t="s">
        <v>1954</v>
      </c>
      <c r="C56" s="974">
        <v>4325400</v>
      </c>
      <c r="D56" s="1009">
        <v>0</v>
      </c>
      <c r="E56" s="1009">
        <v>0</v>
      </c>
      <c r="F56" s="1009">
        <v>0</v>
      </c>
      <c r="G56" s="972">
        <v>0</v>
      </c>
      <c r="H56" s="972">
        <v>0</v>
      </c>
      <c r="I56" s="967">
        <v>3204</v>
      </c>
      <c r="J56" s="967" t="s">
        <v>1913</v>
      </c>
      <c r="K56" s="967">
        <v>296</v>
      </c>
      <c r="L56" s="966" t="s">
        <v>1858</v>
      </c>
      <c r="M56" s="963" t="s">
        <v>1949</v>
      </c>
      <c r="N56" s="971"/>
    </row>
    <row r="57" spans="1:14" ht="44.45" customHeight="1" x14ac:dyDescent="0.2">
      <c r="A57" s="894">
        <v>23</v>
      </c>
      <c r="B57" s="893" t="s">
        <v>1953</v>
      </c>
      <c r="C57" s="974">
        <v>230000</v>
      </c>
      <c r="D57" s="1009">
        <v>0</v>
      </c>
      <c r="E57" s="1009">
        <v>0</v>
      </c>
      <c r="F57" s="1009">
        <v>0</v>
      </c>
      <c r="G57" s="972">
        <v>0</v>
      </c>
      <c r="H57" s="972">
        <v>0</v>
      </c>
      <c r="I57" s="967">
        <v>200</v>
      </c>
      <c r="J57" s="967" t="s">
        <v>1913</v>
      </c>
      <c r="K57" s="967">
        <v>19</v>
      </c>
      <c r="L57" s="966" t="s">
        <v>1858</v>
      </c>
      <c r="M57" s="963" t="s">
        <v>1949</v>
      </c>
      <c r="N57" s="971"/>
    </row>
    <row r="58" spans="1:14" ht="40.5" x14ac:dyDescent="0.2">
      <c r="A58" s="894">
        <v>24</v>
      </c>
      <c r="B58" s="893" t="s">
        <v>1952</v>
      </c>
      <c r="C58" s="974">
        <v>1344000</v>
      </c>
      <c r="D58" s="1009">
        <v>0</v>
      </c>
      <c r="E58" s="1009">
        <v>0</v>
      </c>
      <c r="F58" s="1009">
        <v>0</v>
      </c>
      <c r="G58" s="972">
        <v>0</v>
      </c>
      <c r="H58" s="972">
        <v>0</v>
      </c>
      <c r="I58" s="967">
        <v>1</v>
      </c>
      <c r="J58" s="967" t="s">
        <v>1932</v>
      </c>
      <c r="K58" s="967" t="s">
        <v>326</v>
      </c>
      <c r="L58" s="966" t="s">
        <v>1858</v>
      </c>
      <c r="M58" s="963" t="s">
        <v>1949</v>
      </c>
      <c r="N58" s="971"/>
    </row>
    <row r="59" spans="1:14" ht="54" x14ac:dyDescent="0.2">
      <c r="A59" s="894">
        <v>25</v>
      </c>
      <c r="B59" s="893" t="s">
        <v>1951</v>
      </c>
      <c r="C59" s="974">
        <v>4667000</v>
      </c>
      <c r="D59" s="1009">
        <v>0</v>
      </c>
      <c r="E59" s="1009">
        <v>0</v>
      </c>
      <c r="F59" s="1009">
        <v>0</v>
      </c>
      <c r="G59" s="972">
        <v>0</v>
      </c>
      <c r="H59" s="972">
        <v>0</v>
      </c>
      <c r="I59" s="967">
        <v>2800</v>
      </c>
      <c r="J59" s="967" t="s">
        <v>1913</v>
      </c>
      <c r="K59" s="967">
        <v>259</v>
      </c>
      <c r="L59" s="966" t="s">
        <v>1950</v>
      </c>
      <c r="M59" s="963" t="s">
        <v>1949</v>
      </c>
      <c r="N59" s="971"/>
    </row>
    <row r="60" spans="1:14" ht="13.5" x14ac:dyDescent="0.2">
      <c r="A60" s="894"/>
      <c r="B60" s="1258" t="s">
        <v>1948</v>
      </c>
      <c r="C60" s="1259"/>
      <c r="D60" s="1260"/>
      <c r="E60" s="1013"/>
      <c r="F60" s="1011"/>
      <c r="G60" s="965"/>
      <c r="H60" s="965"/>
      <c r="I60" s="967"/>
      <c r="J60" s="967"/>
      <c r="K60" s="967"/>
      <c r="L60" s="966"/>
      <c r="M60" s="963"/>
      <c r="N60" s="971"/>
    </row>
    <row r="61" spans="1:14" ht="54" x14ac:dyDescent="0.2">
      <c r="A61" s="894">
        <v>26</v>
      </c>
      <c r="B61" s="893" t="s">
        <v>1947</v>
      </c>
      <c r="C61" s="974">
        <v>7776000</v>
      </c>
      <c r="D61" s="1009">
        <v>0</v>
      </c>
      <c r="E61" s="1009">
        <v>0</v>
      </c>
      <c r="F61" s="1009">
        <v>0</v>
      </c>
      <c r="G61" s="972">
        <v>0</v>
      </c>
      <c r="H61" s="972">
        <v>0</v>
      </c>
      <c r="I61" s="967">
        <v>5760</v>
      </c>
      <c r="J61" s="967" t="s">
        <v>1913</v>
      </c>
      <c r="K61" s="967">
        <v>533</v>
      </c>
      <c r="L61" s="966" t="s">
        <v>1858</v>
      </c>
      <c r="M61" s="963" t="s">
        <v>1941</v>
      </c>
      <c r="N61" s="971"/>
    </row>
    <row r="62" spans="1:14" ht="54" x14ac:dyDescent="0.2">
      <c r="A62" s="894">
        <v>27</v>
      </c>
      <c r="B62" s="893" t="s">
        <v>1946</v>
      </c>
      <c r="C62" s="974">
        <v>2700000</v>
      </c>
      <c r="D62" s="1009">
        <v>0</v>
      </c>
      <c r="E62" s="1009">
        <v>0</v>
      </c>
      <c r="F62" s="1009">
        <v>0</v>
      </c>
      <c r="G62" s="972">
        <v>0</v>
      </c>
      <c r="H62" s="972">
        <v>0</v>
      </c>
      <c r="I62" s="967">
        <v>2000</v>
      </c>
      <c r="J62" s="967" t="s">
        <v>1913</v>
      </c>
      <c r="K62" s="967">
        <v>185</v>
      </c>
      <c r="L62" s="966" t="s">
        <v>1858</v>
      </c>
      <c r="M62" s="963" t="s">
        <v>1941</v>
      </c>
      <c r="N62" s="971"/>
    </row>
    <row r="63" spans="1:14" ht="13.5" x14ac:dyDescent="0.2">
      <c r="A63" s="894"/>
      <c r="B63" s="1012" t="s">
        <v>1945</v>
      </c>
      <c r="C63" s="974"/>
      <c r="D63" s="1009"/>
      <c r="E63" s="1009"/>
      <c r="F63" s="1009"/>
      <c r="G63" s="972"/>
      <c r="H63" s="972"/>
      <c r="I63" s="967"/>
      <c r="J63" s="967"/>
      <c r="K63" s="967"/>
      <c r="L63" s="966"/>
      <c r="M63" s="963"/>
      <c r="N63" s="971"/>
    </row>
    <row r="64" spans="1:14" ht="40.5" x14ac:dyDescent="0.2">
      <c r="A64" s="894">
        <v>28</v>
      </c>
      <c r="B64" s="893" t="s">
        <v>1944</v>
      </c>
      <c r="C64" s="974">
        <v>2136906.85</v>
      </c>
      <c r="D64" s="1009">
        <v>0</v>
      </c>
      <c r="E64" s="1009">
        <v>0</v>
      </c>
      <c r="F64" s="1009">
        <v>0</v>
      </c>
      <c r="G64" s="972">
        <v>0</v>
      </c>
      <c r="H64" s="972">
        <v>0</v>
      </c>
      <c r="I64" s="967" t="s">
        <v>1942</v>
      </c>
      <c r="J64" s="967" t="s">
        <v>1242</v>
      </c>
      <c r="K64" s="967" t="s">
        <v>326</v>
      </c>
      <c r="L64" s="966" t="s">
        <v>1858</v>
      </c>
      <c r="M64" s="963" t="s">
        <v>1941</v>
      </c>
      <c r="N64" s="971"/>
    </row>
    <row r="65" spans="1:14" ht="40.5" x14ac:dyDescent="0.2">
      <c r="A65" s="894">
        <v>29</v>
      </c>
      <c r="B65" s="893" t="s">
        <v>1943</v>
      </c>
      <c r="C65" s="974">
        <v>5674927.25</v>
      </c>
      <c r="D65" s="1009">
        <v>0</v>
      </c>
      <c r="E65" s="1009">
        <v>0</v>
      </c>
      <c r="F65" s="1009">
        <v>0</v>
      </c>
      <c r="G65" s="972">
        <v>0</v>
      </c>
      <c r="H65" s="972">
        <v>0</v>
      </c>
      <c r="I65" s="967" t="s">
        <v>1942</v>
      </c>
      <c r="J65" s="967" t="s">
        <v>1242</v>
      </c>
      <c r="K65" s="967" t="s">
        <v>326</v>
      </c>
      <c r="L65" s="966" t="s">
        <v>1858</v>
      </c>
      <c r="M65" s="963" t="s">
        <v>1941</v>
      </c>
      <c r="N65" s="971"/>
    </row>
    <row r="66" spans="1:14" ht="8.4499999999999993" customHeight="1" x14ac:dyDescent="0.2">
      <c r="A66" s="894"/>
      <c r="B66" s="893"/>
      <c r="C66" s="974"/>
      <c r="D66" s="1011"/>
      <c r="E66" s="1011"/>
      <c r="F66" s="1011"/>
      <c r="G66" s="972"/>
      <c r="H66" s="972"/>
      <c r="I66" s="967"/>
      <c r="J66" s="967"/>
      <c r="K66" s="967"/>
      <c r="L66" s="966"/>
      <c r="M66" s="963"/>
      <c r="N66" s="971"/>
    </row>
    <row r="67" spans="1:14" ht="27" x14ac:dyDescent="0.2">
      <c r="A67" s="894"/>
      <c r="B67" s="1012" t="s">
        <v>1940</v>
      </c>
      <c r="C67" s="974"/>
      <c r="D67" s="1011"/>
      <c r="E67" s="1011"/>
      <c r="F67" s="1009"/>
      <c r="G67" s="972"/>
      <c r="H67" s="972"/>
      <c r="I67" s="967"/>
      <c r="J67" s="967"/>
      <c r="K67" s="967"/>
      <c r="L67" s="966"/>
      <c r="M67" s="963"/>
      <c r="N67" s="971"/>
    </row>
    <row r="68" spans="1:14" ht="27.75" thickBot="1" x14ac:dyDescent="0.25">
      <c r="A68" s="906">
        <v>30</v>
      </c>
      <c r="B68" s="905" t="s">
        <v>1939</v>
      </c>
      <c r="C68" s="1002">
        <v>1220489.6399999999</v>
      </c>
      <c r="D68" s="1010">
        <v>0</v>
      </c>
      <c r="E68" s="1010">
        <v>0</v>
      </c>
      <c r="F68" s="1010">
        <v>0</v>
      </c>
      <c r="G68" s="1000">
        <v>0</v>
      </c>
      <c r="H68" s="1000">
        <v>0</v>
      </c>
      <c r="I68" s="988"/>
      <c r="J68" s="988"/>
      <c r="K68" s="988"/>
      <c r="L68" s="987"/>
      <c r="M68" s="953"/>
      <c r="N68" s="989"/>
    </row>
    <row r="69" spans="1:14" ht="40.5" x14ac:dyDescent="0.2">
      <c r="A69" s="894">
        <v>32</v>
      </c>
      <c r="B69" s="893" t="s">
        <v>1938</v>
      </c>
      <c r="C69" s="974">
        <v>6923000</v>
      </c>
      <c r="D69" s="1009">
        <v>0</v>
      </c>
      <c r="E69" s="1009">
        <v>0</v>
      </c>
      <c r="F69" s="1009">
        <v>0</v>
      </c>
      <c r="G69" s="972">
        <v>0</v>
      </c>
      <c r="H69" s="972">
        <v>0</v>
      </c>
      <c r="I69" s="967" t="s">
        <v>1935</v>
      </c>
      <c r="J69" s="967" t="s">
        <v>1859</v>
      </c>
      <c r="K69" s="967" t="s">
        <v>326</v>
      </c>
      <c r="L69" s="966" t="s">
        <v>1858</v>
      </c>
      <c r="M69" s="963" t="s">
        <v>1937</v>
      </c>
      <c r="N69" s="971"/>
    </row>
    <row r="70" spans="1:14" ht="40.5" x14ac:dyDescent="0.2">
      <c r="A70" s="894">
        <v>33</v>
      </c>
      <c r="B70" s="893" t="s">
        <v>1936</v>
      </c>
      <c r="C70" s="974">
        <v>6160000</v>
      </c>
      <c r="D70" s="1009">
        <v>0</v>
      </c>
      <c r="E70" s="1009">
        <v>0</v>
      </c>
      <c r="F70" s="1009">
        <v>0</v>
      </c>
      <c r="G70" s="972">
        <v>0</v>
      </c>
      <c r="H70" s="972">
        <v>0</v>
      </c>
      <c r="I70" s="967" t="s">
        <v>1935</v>
      </c>
      <c r="J70" s="967" t="s">
        <v>1859</v>
      </c>
      <c r="K70" s="967" t="s">
        <v>326</v>
      </c>
      <c r="L70" s="966" t="s">
        <v>1858</v>
      </c>
      <c r="M70" s="963" t="s">
        <v>1934</v>
      </c>
      <c r="N70" s="971"/>
    </row>
    <row r="71" spans="1:14" ht="13.5" x14ac:dyDescent="0.2">
      <c r="A71" s="894"/>
      <c r="B71" s="893"/>
      <c r="C71" s="974"/>
      <c r="D71" s="1009"/>
      <c r="E71" s="1009"/>
      <c r="F71" s="1009"/>
      <c r="G71" s="972"/>
      <c r="H71" s="972"/>
      <c r="I71" s="967"/>
      <c r="J71" s="967"/>
      <c r="K71" s="967"/>
      <c r="L71" s="966"/>
      <c r="M71" s="963"/>
      <c r="N71" s="971"/>
    </row>
    <row r="72" spans="1:14" ht="54.75" thickBot="1" x14ac:dyDescent="0.25">
      <c r="A72" s="894">
        <v>1</v>
      </c>
      <c r="B72" s="893" t="s">
        <v>1933</v>
      </c>
      <c r="C72" s="974">
        <v>1299505</v>
      </c>
      <c r="D72" s="1009">
        <v>0</v>
      </c>
      <c r="E72" s="1009">
        <v>0</v>
      </c>
      <c r="F72" s="1009">
        <v>0</v>
      </c>
      <c r="G72" s="972">
        <v>0</v>
      </c>
      <c r="H72" s="972">
        <v>0</v>
      </c>
      <c r="I72" s="967">
        <v>1</v>
      </c>
      <c r="J72" s="967" t="s">
        <v>1932</v>
      </c>
      <c r="K72" s="967">
        <v>1</v>
      </c>
      <c r="L72" s="966" t="s">
        <v>326</v>
      </c>
      <c r="M72" s="963" t="s">
        <v>1931</v>
      </c>
      <c r="N72" s="971"/>
    </row>
    <row r="73" spans="1:14" ht="17.25" thickBot="1" x14ac:dyDescent="0.25">
      <c r="A73" s="970"/>
      <c r="B73" s="969" t="s">
        <v>1733</v>
      </c>
      <c r="C73" s="1008">
        <v>113164946.73999999</v>
      </c>
      <c r="D73" s="1008">
        <v>0</v>
      </c>
      <c r="E73" s="1008">
        <v>0</v>
      </c>
      <c r="F73" s="1008">
        <v>0</v>
      </c>
      <c r="G73" s="965"/>
      <c r="H73" s="964"/>
      <c r="I73" s="967"/>
      <c r="J73" s="967"/>
      <c r="K73" s="967"/>
      <c r="L73" s="966"/>
      <c r="M73" s="963"/>
      <c r="N73" s="975"/>
    </row>
    <row r="74" spans="1:14" ht="17.25" thickBot="1" x14ac:dyDescent="0.25">
      <c r="A74" s="907"/>
      <c r="B74" s="901"/>
      <c r="C74" s="892"/>
      <c r="D74" s="891"/>
      <c r="E74" s="891"/>
      <c r="F74" s="891"/>
      <c r="G74" s="965"/>
      <c r="H74" s="965"/>
      <c r="I74" s="967"/>
      <c r="J74" s="967"/>
      <c r="K74" s="967"/>
      <c r="L74" s="966"/>
      <c r="M74" s="963"/>
      <c r="N74" s="975"/>
    </row>
    <row r="75" spans="1:14" ht="26.25" thickBot="1" x14ac:dyDescent="0.25">
      <c r="A75" s="928"/>
      <c r="B75" s="927" t="s">
        <v>1832</v>
      </c>
      <c r="C75" s="892"/>
      <c r="D75" s="891"/>
      <c r="E75" s="891"/>
      <c r="F75" s="891"/>
      <c r="G75" s="965"/>
      <c r="H75" s="965"/>
      <c r="I75" s="967"/>
      <c r="J75" s="967"/>
      <c r="K75" s="967"/>
      <c r="L75" s="1003"/>
      <c r="M75" s="963"/>
      <c r="N75" s="971"/>
    </row>
    <row r="76" spans="1:14" ht="27.6" customHeight="1" x14ac:dyDescent="0.2">
      <c r="A76" s="1007">
        <v>31</v>
      </c>
      <c r="B76" s="1006" t="s">
        <v>1930</v>
      </c>
      <c r="C76" s="892">
        <v>22778910.359999999</v>
      </c>
      <c r="D76" s="891">
        <v>0</v>
      </c>
      <c r="E76" s="891">
        <v>0</v>
      </c>
      <c r="F76" s="891">
        <v>0</v>
      </c>
      <c r="G76" s="965"/>
      <c r="H76" s="965"/>
      <c r="I76" s="967"/>
      <c r="J76" s="967"/>
      <c r="K76" s="967"/>
      <c r="L76" s="1003"/>
      <c r="M76" s="963"/>
      <c r="N76" s="971"/>
    </row>
    <row r="77" spans="1:14" ht="16.5" x14ac:dyDescent="0.2">
      <c r="A77" s="1005"/>
      <c r="B77" s="1004"/>
      <c r="C77" s="892"/>
      <c r="D77" s="891"/>
      <c r="E77" s="891"/>
      <c r="F77" s="891"/>
      <c r="G77" s="965"/>
      <c r="H77" s="965"/>
      <c r="I77" s="967"/>
      <c r="J77" s="967"/>
      <c r="K77" s="967"/>
      <c r="L77" s="1003"/>
      <c r="M77" s="963"/>
      <c r="N77" s="971"/>
    </row>
    <row r="78" spans="1:14" ht="108" x14ac:dyDescent="0.2">
      <c r="A78" s="894" t="s">
        <v>1929</v>
      </c>
      <c r="B78" s="893" t="s">
        <v>1928</v>
      </c>
      <c r="C78" s="974">
        <v>0</v>
      </c>
      <c r="D78" s="973">
        <v>6081353.2199999997</v>
      </c>
      <c r="E78" s="973">
        <v>6081353.2199999997</v>
      </c>
      <c r="F78" s="891">
        <v>0</v>
      </c>
      <c r="G78" s="972">
        <v>1</v>
      </c>
      <c r="H78" s="972">
        <v>1</v>
      </c>
      <c r="I78" s="967">
        <v>8957.14</v>
      </c>
      <c r="J78" s="967" t="s">
        <v>1913</v>
      </c>
      <c r="K78" s="967">
        <v>2500</v>
      </c>
      <c r="L78" s="966" t="s">
        <v>1858</v>
      </c>
      <c r="M78" s="963" t="s">
        <v>1899</v>
      </c>
      <c r="N78" s="971" t="s">
        <v>1911</v>
      </c>
    </row>
    <row r="79" spans="1:14" ht="94.5" x14ac:dyDescent="0.2">
      <c r="A79" s="894" t="s">
        <v>1737</v>
      </c>
      <c r="B79" s="893" t="s">
        <v>1736</v>
      </c>
      <c r="C79" s="974">
        <v>0</v>
      </c>
      <c r="D79" s="973">
        <v>7288769.9000000004</v>
      </c>
      <c r="E79" s="973">
        <v>7288769.9000000004</v>
      </c>
      <c r="F79" s="891">
        <v>0</v>
      </c>
      <c r="G79" s="972">
        <v>1</v>
      </c>
      <c r="H79" s="972">
        <v>1</v>
      </c>
      <c r="I79" s="967">
        <v>10134.370000000001</v>
      </c>
      <c r="J79" s="967" t="s">
        <v>1913</v>
      </c>
      <c r="K79" s="967">
        <v>2500</v>
      </c>
      <c r="L79" s="966" t="s">
        <v>1858</v>
      </c>
      <c r="M79" s="963" t="s">
        <v>1899</v>
      </c>
      <c r="N79" s="971" t="s">
        <v>1911</v>
      </c>
    </row>
    <row r="80" spans="1:14" ht="108" x14ac:dyDescent="0.2">
      <c r="A80" s="894" t="s">
        <v>1927</v>
      </c>
      <c r="B80" s="893" t="s">
        <v>1926</v>
      </c>
      <c r="C80" s="974">
        <v>0</v>
      </c>
      <c r="D80" s="973">
        <v>1563360.67</v>
      </c>
      <c r="E80" s="973">
        <v>1563360.67</v>
      </c>
      <c r="F80" s="891">
        <v>0</v>
      </c>
      <c r="G80" s="972">
        <v>1</v>
      </c>
      <c r="H80" s="972">
        <v>1</v>
      </c>
      <c r="I80" s="967">
        <v>2160.79</v>
      </c>
      <c r="J80" s="967" t="s">
        <v>1913</v>
      </c>
      <c r="K80" s="967">
        <v>2500</v>
      </c>
      <c r="L80" s="966" t="s">
        <v>1858</v>
      </c>
      <c r="M80" s="963" t="s">
        <v>1899</v>
      </c>
      <c r="N80" s="971" t="s">
        <v>1916</v>
      </c>
    </row>
    <row r="81" spans="1:14" ht="108" x14ac:dyDescent="0.2">
      <c r="A81" s="894" t="s">
        <v>1925</v>
      </c>
      <c r="B81" s="893" t="s">
        <v>1924</v>
      </c>
      <c r="C81" s="974">
        <v>0</v>
      </c>
      <c r="D81" s="973">
        <v>4308560.1100000003</v>
      </c>
      <c r="E81" s="973">
        <v>4308560.1099999994</v>
      </c>
      <c r="F81" s="891">
        <v>0</v>
      </c>
      <c r="G81" s="972">
        <v>1</v>
      </c>
      <c r="H81" s="972">
        <v>1</v>
      </c>
      <c r="I81" s="967">
        <v>7930.07</v>
      </c>
      <c r="J81" s="967" t="s">
        <v>1913</v>
      </c>
      <c r="K81" s="967">
        <v>2500</v>
      </c>
      <c r="L81" s="966" t="s">
        <v>1858</v>
      </c>
      <c r="M81" s="963" t="s">
        <v>1899</v>
      </c>
      <c r="N81" s="971" t="s">
        <v>1911</v>
      </c>
    </row>
    <row r="82" spans="1:14" ht="81.75" thickBot="1" x14ac:dyDescent="0.25">
      <c r="A82" s="906" t="s">
        <v>1923</v>
      </c>
      <c r="B82" s="905" t="s">
        <v>1922</v>
      </c>
      <c r="C82" s="1002">
        <v>0</v>
      </c>
      <c r="D82" s="1001">
        <v>1360223.16</v>
      </c>
      <c r="E82" s="1001">
        <v>1360223.16</v>
      </c>
      <c r="F82" s="903">
        <v>0</v>
      </c>
      <c r="G82" s="1000">
        <v>0.9</v>
      </c>
      <c r="H82" s="1000">
        <v>1</v>
      </c>
      <c r="I82" s="988">
        <v>1903.73</v>
      </c>
      <c r="J82" s="988" t="s">
        <v>1913</v>
      </c>
      <c r="K82" s="988">
        <v>1000</v>
      </c>
      <c r="L82" s="987" t="s">
        <v>1858</v>
      </c>
      <c r="M82" s="953" t="s">
        <v>1899</v>
      </c>
      <c r="N82" s="989" t="s">
        <v>1916</v>
      </c>
    </row>
    <row r="83" spans="1:14" ht="94.5" x14ac:dyDescent="0.2">
      <c r="A83" s="894" t="s">
        <v>1843</v>
      </c>
      <c r="B83" s="893" t="s">
        <v>1842</v>
      </c>
      <c r="C83" s="974">
        <v>0</v>
      </c>
      <c r="D83" s="973">
        <v>149634.29999999999</v>
      </c>
      <c r="E83" s="973">
        <v>149634.29999999999</v>
      </c>
      <c r="F83" s="891">
        <v>0</v>
      </c>
      <c r="G83" s="972">
        <v>0.98</v>
      </c>
      <c r="H83" s="972">
        <v>1</v>
      </c>
      <c r="I83" s="999" t="s">
        <v>1921</v>
      </c>
      <c r="J83" s="967" t="s">
        <v>1920</v>
      </c>
      <c r="K83" s="967">
        <v>1000</v>
      </c>
      <c r="L83" s="966" t="s">
        <v>1858</v>
      </c>
      <c r="M83" s="963" t="s">
        <v>1919</v>
      </c>
      <c r="N83" s="971" t="s">
        <v>1916</v>
      </c>
    </row>
    <row r="84" spans="1:14" ht="94.5" x14ac:dyDescent="0.2">
      <c r="A84" s="894" t="s">
        <v>1918</v>
      </c>
      <c r="B84" s="893" t="s">
        <v>1917</v>
      </c>
      <c r="C84" s="974">
        <v>0</v>
      </c>
      <c r="D84" s="973">
        <v>1644690.82</v>
      </c>
      <c r="E84" s="973">
        <v>1644690.82</v>
      </c>
      <c r="F84" s="891">
        <v>0</v>
      </c>
      <c r="G84" s="972">
        <v>1</v>
      </c>
      <c r="H84" s="972">
        <v>1</v>
      </c>
      <c r="I84" s="967">
        <v>2539.35</v>
      </c>
      <c r="J84" s="967" t="s">
        <v>1913</v>
      </c>
      <c r="K84" s="967">
        <v>1000</v>
      </c>
      <c r="L84" s="966" t="s">
        <v>1858</v>
      </c>
      <c r="M84" s="963" t="s">
        <v>1899</v>
      </c>
      <c r="N84" s="971" t="s">
        <v>1916</v>
      </c>
    </row>
    <row r="85" spans="1:14" ht="111" customHeight="1" x14ac:dyDescent="0.2">
      <c r="A85" s="894" t="s">
        <v>1831</v>
      </c>
      <c r="B85" s="893" t="s">
        <v>1830</v>
      </c>
      <c r="C85" s="974">
        <v>0</v>
      </c>
      <c r="D85" s="973">
        <v>1268994.23</v>
      </c>
      <c r="E85" s="973">
        <v>1268994.23</v>
      </c>
      <c r="F85" s="891">
        <v>0</v>
      </c>
      <c r="G85" s="972">
        <v>0.9</v>
      </c>
      <c r="H85" s="972">
        <v>1</v>
      </c>
      <c r="I85" s="967">
        <v>3336.54</v>
      </c>
      <c r="J85" s="967" t="s">
        <v>1913</v>
      </c>
      <c r="K85" s="967">
        <v>1000</v>
      </c>
      <c r="L85" s="966" t="s">
        <v>1858</v>
      </c>
      <c r="M85" s="963" t="s">
        <v>1899</v>
      </c>
      <c r="N85" s="971" t="s">
        <v>1916</v>
      </c>
    </row>
    <row r="86" spans="1:14" ht="42.6" customHeight="1" x14ac:dyDescent="0.2">
      <c r="A86" s="894" t="s">
        <v>1829</v>
      </c>
      <c r="B86" s="940" t="s">
        <v>1828</v>
      </c>
      <c r="C86" s="974">
        <v>0</v>
      </c>
      <c r="D86" s="973">
        <v>2208751.2200000002</v>
      </c>
      <c r="E86" s="973">
        <v>2208751.2200000002</v>
      </c>
      <c r="F86" s="891">
        <v>0</v>
      </c>
      <c r="G86" s="972">
        <v>0.9</v>
      </c>
      <c r="H86" s="972">
        <v>1</v>
      </c>
      <c r="I86" s="967">
        <v>2275.7600000000002</v>
      </c>
      <c r="J86" s="967" t="s">
        <v>1913</v>
      </c>
      <c r="K86" s="967">
        <v>1500</v>
      </c>
      <c r="L86" s="966" t="s">
        <v>1858</v>
      </c>
      <c r="M86" s="998" t="s">
        <v>1912</v>
      </c>
      <c r="N86" s="971" t="s">
        <v>1911</v>
      </c>
    </row>
    <row r="87" spans="1:14" ht="40.5" x14ac:dyDescent="0.2">
      <c r="A87" s="894" t="s">
        <v>1915</v>
      </c>
      <c r="B87" s="893" t="s">
        <v>1914</v>
      </c>
      <c r="C87" s="974">
        <v>0</v>
      </c>
      <c r="D87" s="973">
        <v>4593256.59</v>
      </c>
      <c r="E87" s="973">
        <v>4593256.59</v>
      </c>
      <c r="F87" s="891">
        <v>0</v>
      </c>
      <c r="G87" s="972">
        <v>1</v>
      </c>
      <c r="H87" s="972">
        <v>1</v>
      </c>
      <c r="I87" s="967">
        <v>5244.88</v>
      </c>
      <c r="J87" s="967" t="s">
        <v>1913</v>
      </c>
      <c r="K87" s="967">
        <v>1500</v>
      </c>
      <c r="L87" s="966" t="s">
        <v>1858</v>
      </c>
      <c r="M87" s="998" t="s">
        <v>1912</v>
      </c>
      <c r="N87" s="971" t="s">
        <v>1911</v>
      </c>
    </row>
    <row r="88" spans="1:14" ht="17.25" thickBot="1" x14ac:dyDescent="0.25">
      <c r="A88" s="961"/>
      <c r="B88" s="960"/>
      <c r="C88" s="892"/>
      <c r="D88" s="891"/>
      <c r="E88" s="891"/>
      <c r="F88" s="891"/>
      <c r="G88" s="965"/>
      <c r="H88" s="965"/>
      <c r="I88" s="967"/>
      <c r="J88" s="967"/>
      <c r="K88" s="967"/>
      <c r="L88" s="966"/>
      <c r="M88" s="963"/>
      <c r="N88" s="975"/>
    </row>
    <row r="89" spans="1:14" ht="17.25" thickBot="1" x14ac:dyDescent="0.25">
      <c r="A89" s="970"/>
      <c r="B89" s="969" t="s">
        <v>1910</v>
      </c>
      <c r="C89" s="997">
        <v>22778910.359999999</v>
      </c>
      <c r="D89" s="997">
        <v>30467594.220000003</v>
      </c>
      <c r="E89" s="997">
        <v>30467594.219999999</v>
      </c>
      <c r="F89" s="997">
        <v>0</v>
      </c>
      <c r="G89" s="965"/>
      <c r="H89" s="965"/>
      <c r="I89" s="967"/>
      <c r="J89" s="967"/>
      <c r="K89" s="967"/>
      <c r="L89" s="966"/>
      <c r="M89" s="963"/>
      <c r="N89" s="975"/>
    </row>
    <row r="90" spans="1:14" ht="17.25" thickBot="1" x14ac:dyDescent="0.25">
      <c r="A90" s="907"/>
      <c r="B90" s="901"/>
      <c r="C90" s="892"/>
      <c r="D90" s="891"/>
      <c r="E90" s="891"/>
      <c r="F90" s="891"/>
      <c r="G90" s="956"/>
      <c r="H90" s="956"/>
      <c r="I90" s="988"/>
      <c r="J90" s="988"/>
      <c r="K90" s="988"/>
      <c r="L90" s="987"/>
      <c r="M90" s="953"/>
      <c r="N90" s="996"/>
    </row>
    <row r="91" spans="1:14" ht="17.25" thickBot="1" x14ac:dyDescent="0.25">
      <c r="A91" s="951"/>
      <c r="B91" s="950" t="s">
        <v>1855</v>
      </c>
      <c r="C91" s="949">
        <v>144037989.37</v>
      </c>
      <c r="D91" s="949">
        <v>42520289.800000004</v>
      </c>
      <c r="E91" s="949">
        <v>42520289.799999997</v>
      </c>
      <c r="F91" s="949">
        <v>0</v>
      </c>
      <c r="G91" s="948"/>
      <c r="H91" s="948"/>
      <c r="I91" s="947"/>
      <c r="J91" s="946"/>
      <c r="K91" s="945"/>
      <c r="L91" s="944"/>
      <c r="M91" s="944"/>
      <c r="N91" s="944"/>
    </row>
    <row r="93" spans="1:14" ht="13.5" x14ac:dyDescent="0.25">
      <c r="A93" s="880" t="s">
        <v>1674</v>
      </c>
      <c r="B93" s="880"/>
      <c r="C93" s="880"/>
      <c r="D93" s="880"/>
    </row>
  </sheetData>
  <mergeCells count="15">
    <mergeCell ref="B60:D60"/>
    <mergeCell ref="A9:A11"/>
    <mergeCell ref="C9:F9"/>
    <mergeCell ref="C10:C11"/>
    <mergeCell ref="D10:D11"/>
    <mergeCell ref="E10:E11"/>
    <mergeCell ref="F10:F11"/>
    <mergeCell ref="A2:N2"/>
    <mergeCell ref="B9:B11"/>
    <mergeCell ref="G9:H10"/>
    <mergeCell ref="I9:L9"/>
    <mergeCell ref="I10:J10"/>
    <mergeCell ref="K10:L10"/>
    <mergeCell ref="A3:N3"/>
    <mergeCell ref="A4:N4"/>
  </mergeCells>
  <printOptions horizontalCentered="1"/>
  <pageMargins left="0" right="0" top="0.39370078740157483" bottom="0.39370078740157483" header="0.31496062992125984" footer="0.31496062992125984"/>
  <pageSetup scale="65" orientation="landscape" r:id="rId1"/>
  <headerFooter>
    <oddFooter>Página &amp;P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3"/>
  <sheetViews>
    <sheetView workbookViewId="0">
      <selection activeCell="B13" sqref="B13"/>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2010</v>
      </c>
    </row>
    <row r="8" spans="1:14" ht="17.25" thickBot="1" x14ac:dyDescent="0.35">
      <c r="A8" s="984" t="s">
        <v>1851</v>
      </c>
      <c r="B8" s="984"/>
      <c r="C8" s="995"/>
      <c r="D8" s="995"/>
      <c r="H8" s="994"/>
      <c r="I8" s="994"/>
      <c r="J8" s="994"/>
      <c r="K8" s="994"/>
      <c r="L8" s="994"/>
      <c r="M8" s="994"/>
      <c r="N8" s="994"/>
    </row>
    <row r="9" spans="1:14" ht="14.45" customHeight="1"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17.25" thickBot="1" x14ac:dyDescent="0.25">
      <c r="A12" s="928"/>
      <c r="B12" s="927" t="s">
        <v>1838</v>
      </c>
      <c r="C12" s="892"/>
      <c r="D12" s="891"/>
      <c r="E12" s="891"/>
      <c r="F12" s="891"/>
      <c r="G12" s="965"/>
      <c r="H12" s="965"/>
      <c r="I12" s="967"/>
      <c r="J12" s="967"/>
      <c r="K12" s="967"/>
      <c r="L12" s="966"/>
      <c r="M12" s="963"/>
      <c r="N12" s="971"/>
    </row>
    <row r="13" spans="1:14" ht="27" x14ac:dyDescent="0.2">
      <c r="A13" s="894" t="s">
        <v>1837</v>
      </c>
      <c r="B13" s="893" t="s">
        <v>1836</v>
      </c>
      <c r="C13" s="974">
        <v>0</v>
      </c>
      <c r="D13" s="974">
        <v>1039767.18</v>
      </c>
      <c r="E13" s="974">
        <v>1039767.18</v>
      </c>
      <c r="F13" s="974">
        <v>0</v>
      </c>
      <c r="G13" s="972">
        <v>0.2</v>
      </c>
      <c r="H13" s="972">
        <v>1</v>
      </c>
      <c r="I13" s="967">
        <v>1</v>
      </c>
      <c r="J13" s="967" t="s">
        <v>2009</v>
      </c>
      <c r="K13" s="967">
        <v>3500</v>
      </c>
      <c r="L13" s="966" t="s">
        <v>1858</v>
      </c>
      <c r="M13" s="963" t="s">
        <v>2007</v>
      </c>
      <c r="N13" s="971" t="s">
        <v>1916</v>
      </c>
    </row>
    <row r="14" spans="1:14" ht="26.25" thickBot="1" x14ac:dyDescent="0.25">
      <c r="A14" s="894" t="s">
        <v>1834</v>
      </c>
      <c r="B14" s="893" t="s">
        <v>1833</v>
      </c>
      <c r="C14" s="974">
        <v>0</v>
      </c>
      <c r="D14" s="974">
        <v>2998185.15</v>
      </c>
      <c r="E14" s="974">
        <v>2989896.58</v>
      </c>
      <c r="F14" s="974">
        <v>8288.5699999998324</v>
      </c>
      <c r="G14" s="972">
        <v>0.3</v>
      </c>
      <c r="H14" s="972">
        <v>1</v>
      </c>
      <c r="I14" s="967">
        <v>1</v>
      </c>
      <c r="J14" s="967" t="s">
        <v>2008</v>
      </c>
      <c r="K14" s="967">
        <v>3500</v>
      </c>
      <c r="L14" s="966" t="s">
        <v>1858</v>
      </c>
      <c r="M14" s="963" t="s">
        <v>2007</v>
      </c>
      <c r="N14" s="971" t="s">
        <v>1911</v>
      </c>
    </row>
    <row r="15" spans="1:14" ht="17.25" thickBot="1" x14ac:dyDescent="0.25">
      <c r="A15" s="970"/>
      <c r="B15" s="969" t="s">
        <v>2006</v>
      </c>
      <c r="C15" s="993">
        <v>0</v>
      </c>
      <c r="D15" s="993">
        <v>4037952.33</v>
      </c>
      <c r="E15" s="993">
        <v>4029663.7600000002</v>
      </c>
      <c r="F15" s="993">
        <v>8288.5699999998324</v>
      </c>
      <c r="G15" s="965"/>
      <c r="H15" s="965"/>
      <c r="I15" s="967"/>
      <c r="J15" s="967"/>
      <c r="K15" s="967"/>
      <c r="L15" s="966"/>
      <c r="M15" s="963"/>
      <c r="N15" s="971"/>
    </row>
    <row r="16" spans="1:14" ht="17.25" thickBot="1" x14ac:dyDescent="0.25">
      <c r="A16" s="899"/>
      <c r="B16" s="901"/>
      <c r="C16" s="892"/>
      <c r="D16" s="891"/>
      <c r="E16" s="891"/>
      <c r="F16" s="891"/>
      <c r="G16" s="965"/>
      <c r="H16" s="965"/>
      <c r="I16" s="967"/>
      <c r="J16" s="967"/>
      <c r="K16" s="967"/>
      <c r="L16" s="966"/>
      <c r="M16" s="963"/>
      <c r="N16" s="971"/>
    </row>
    <row r="17" spans="1:14" ht="14.25" thickBot="1" x14ac:dyDescent="0.25">
      <c r="A17" s="928"/>
      <c r="B17" s="927" t="s">
        <v>2005</v>
      </c>
      <c r="C17" s="959"/>
      <c r="D17" s="958"/>
      <c r="E17" s="957"/>
      <c r="F17" s="957"/>
      <c r="G17" s="965"/>
      <c r="H17" s="964"/>
      <c r="I17" s="957"/>
      <c r="J17" s="957"/>
      <c r="K17" s="957"/>
      <c r="L17" s="963"/>
      <c r="M17" s="963"/>
      <c r="N17" s="962"/>
    </row>
    <row r="18" spans="1:14" ht="27.75" thickBot="1" x14ac:dyDescent="0.25">
      <c r="A18" s="961">
        <v>1</v>
      </c>
      <c r="B18" s="960" t="s">
        <v>2004</v>
      </c>
      <c r="C18" s="974">
        <v>12</v>
      </c>
      <c r="D18" s="1032">
        <v>0</v>
      </c>
      <c r="E18" s="975">
        <v>0</v>
      </c>
      <c r="F18" s="975">
        <v>0</v>
      </c>
      <c r="G18" s="972">
        <v>0</v>
      </c>
      <c r="H18" s="1031">
        <v>0</v>
      </c>
      <c r="I18" s="957" t="s">
        <v>2003</v>
      </c>
      <c r="J18" s="957" t="s">
        <v>1894</v>
      </c>
      <c r="K18" s="957">
        <v>1</v>
      </c>
      <c r="L18" s="963" t="s">
        <v>326</v>
      </c>
      <c r="M18" s="963" t="s">
        <v>2002</v>
      </c>
      <c r="N18" s="962"/>
    </row>
    <row r="19" spans="1:14" ht="17.25" thickBot="1" x14ac:dyDescent="0.25">
      <c r="A19" s="970"/>
      <c r="B19" s="969" t="s">
        <v>2001</v>
      </c>
      <c r="C19" s="993">
        <v>12</v>
      </c>
      <c r="D19" s="993">
        <v>0</v>
      </c>
      <c r="E19" s="993">
        <v>0</v>
      </c>
      <c r="F19" s="1030">
        <v>0</v>
      </c>
      <c r="G19" s="965"/>
      <c r="H19" s="964"/>
      <c r="I19" s="957"/>
      <c r="J19" s="957"/>
      <c r="K19" s="957"/>
      <c r="L19" s="963"/>
      <c r="M19" s="963"/>
      <c r="N19" s="975"/>
    </row>
    <row r="20" spans="1:14" ht="14.25" thickBot="1" x14ac:dyDescent="0.25">
      <c r="A20" s="961"/>
      <c r="B20" s="960"/>
      <c r="C20" s="959"/>
      <c r="D20" s="958"/>
      <c r="E20" s="957"/>
      <c r="F20" s="1029"/>
      <c r="G20" s="956"/>
      <c r="H20" s="955"/>
      <c r="I20" s="954"/>
      <c r="J20" s="954"/>
      <c r="K20" s="954"/>
      <c r="L20" s="953"/>
      <c r="M20" s="953"/>
      <c r="N20" s="996"/>
    </row>
    <row r="21" spans="1:14" ht="17.25" thickBot="1" x14ac:dyDescent="0.25">
      <c r="A21" s="951"/>
      <c r="B21" s="950" t="s">
        <v>1855</v>
      </c>
      <c r="C21" s="1028">
        <v>12</v>
      </c>
      <c r="D21" s="1028">
        <v>4037952.33</v>
      </c>
      <c r="E21" s="1028">
        <v>4029663.7600000002</v>
      </c>
      <c r="F21" s="1028">
        <v>8288.5699999998324</v>
      </c>
      <c r="G21" s="948"/>
      <c r="H21" s="948"/>
      <c r="I21" s="947"/>
      <c r="J21" s="946"/>
      <c r="K21" s="945"/>
      <c r="L21" s="944"/>
      <c r="M21" s="944"/>
      <c r="N21" s="944"/>
    </row>
    <row r="23" spans="1:14" ht="13.5" x14ac:dyDescent="0.25">
      <c r="A23" s="880" t="s">
        <v>1674</v>
      </c>
      <c r="B23" s="880"/>
      <c r="C23" s="880"/>
      <c r="D23" s="880"/>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 right="0" top="0.39370078740157483" bottom="0.39370078740157483" header="0.31496062992125984" footer="0.31496062992125984"/>
  <pageSetup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5"/>
  <sheetViews>
    <sheetView workbookViewId="0">
      <selection activeCell="C23" sqref="C23"/>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2018</v>
      </c>
    </row>
    <row r="8" spans="1:14" ht="17.25" thickBot="1" x14ac:dyDescent="0.35">
      <c r="A8" s="984" t="s">
        <v>1851</v>
      </c>
      <c r="B8" s="984"/>
      <c r="C8" s="995"/>
      <c r="D8" s="995"/>
      <c r="H8" s="994"/>
      <c r="I8" s="994"/>
      <c r="J8" s="994"/>
      <c r="K8" s="994"/>
      <c r="L8" s="994"/>
      <c r="M8" s="994"/>
      <c r="N8" s="994"/>
    </row>
    <row r="9" spans="1:14" ht="14.45" customHeight="1"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1841</v>
      </c>
      <c r="C12" s="892"/>
      <c r="D12" s="891"/>
      <c r="E12" s="891"/>
      <c r="F12" s="891"/>
      <c r="G12" s="965"/>
      <c r="H12" s="964"/>
      <c r="I12" s="967"/>
      <c r="J12" s="967"/>
      <c r="K12" s="967"/>
      <c r="L12" s="966"/>
      <c r="M12" s="963"/>
      <c r="N12" s="971"/>
    </row>
    <row r="13" spans="1:14" ht="27" x14ac:dyDescent="0.2">
      <c r="A13" s="894" t="s">
        <v>1840</v>
      </c>
      <c r="B13" s="893" t="s">
        <v>1839</v>
      </c>
      <c r="C13" s="974">
        <v>0</v>
      </c>
      <c r="D13" s="973">
        <v>1028880.95</v>
      </c>
      <c r="E13" s="973">
        <v>1028880.9500000001</v>
      </c>
      <c r="F13" s="973">
        <v>0</v>
      </c>
      <c r="G13" s="972">
        <v>0.6</v>
      </c>
      <c r="H13" s="972">
        <v>1</v>
      </c>
      <c r="I13" s="967">
        <v>1</v>
      </c>
      <c r="J13" s="967" t="s">
        <v>2014</v>
      </c>
      <c r="K13" s="967">
        <v>100</v>
      </c>
      <c r="L13" s="966" t="s">
        <v>1858</v>
      </c>
      <c r="M13" s="963" t="s">
        <v>1993</v>
      </c>
      <c r="N13" s="971" t="s">
        <v>1916</v>
      </c>
    </row>
    <row r="14" spans="1:14" ht="17.25" thickBot="1" x14ac:dyDescent="0.25">
      <c r="A14" s="899"/>
      <c r="B14" s="901"/>
      <c r="C14" s="892"/>
      <c r="D14" s="891"/>
      <c r="E14" s="891"/>
      <c r="F14" s="891"/>
      <c r="G14" s="965"/>
      <c r="H14" s="965"/>
      <c r="I14" s="967"/>
      <c r="J14" s="967"/>
      <c r="K14" s="967"/>
      <c r="L14" s="966"/>
      <c r="M14" s="963"/>
      <c r="N14" s="971"/>
    </row>
    <row r="15" spans="1:14" ht="17.25" thickBot="1" x14ac:dyDescent="0.25">
      <c r="A15" s="970"/>
      <c r="B15" s="969" t="s">
        <v>2017</v>
      </c>
      <c r="C15" s="993">
        <v>0</v>
      </c>
      <c r="D15" s="993">
        <v>1028880.95</v>
      </c>
      <c r="E15" s="993">
        <v>1028880.9500000001</v>
      </c>
      <c r="F15" s="993">
        <v>0</v>
      </c>
      <c r="G15" s="965"/>
      <c r="H15" s="965"/>
      <c r="I15" s="967"/>
      <c r="J15" s="967"/>
      <c r="K15" s="967"/>
      <c r="L15" s="966"/>
      <c r="M15" s="963"/>
      <c r="N15" s="971"/>
    </row>
    <row r="16" spans="1:14" ht="17.25" thickBot="1" x14ac:dyDescent="0.25">
      <c r="A16" s="899"/>
      <c r="B16" s="901"/>
      <c r="C16" s="892"/>
      <c r="D16" s="891"/>
      <c r="E16" s="891"/>
      <c r="F16" s="891"/>
      <c r="G16" s="965"/>
      <c r="H16" s="965"/>
      <c r="I16" s="967"/>
      <c r="J16" s="967"/>
      <c r="K16" s="967"/>
      <c r="L16" s="966"/>
      <c r="M16" s="963"/>
      <c r="N16" s="971"/>
    </row>
    <row r="17" spans="1:14" ht="26.25" thickBot="1" x14ac:dyDescent="0.25">
      <c r="A17" s="928"/>
      <c r="B17" s="927" t="s">
        <v>1822</v>
      </c>
      <c r="C17" s="959"/>
      <c r="D17" s="958"/>
      <c r="E17" s="957"/>
      <c r="F17" s="957"/>
      <c r="G17" s="965"/>
      <c r="H17" s="965"/>
      <c r="I17" s="967"/>
      <c r="J17" s="967"/>
      <c r="K17" s="967"/>
      <c r="L17" s="966"/>
      <c r="M17" s="963"/>
      <c r="N17" s="962"/>
    </row>
    <row r="18" spans="1:14" ht="27" x14ac:dyDescent="0.2">
      <c r="A18" s="894" t="s">
        <v>2016</v>
      </c>
      <c r="B18" s="893" t="s">
        <v>2015</v>
      </c>
      <c r="C18" s="974">
        <v>0</v>
      </c>
      <c r="D18" s="973">
        <v>248496.58</v>
      </c>
      <c r="E18" s="973">
        <v>248496.58</v>
      </c>
      <c r="F18" s="973">
        <v>0</v>
      </c>
      <c r="G18" s="972">
        <v>1</v>
      </c>
      <c r="H18" s="972">
        <v>1</v>
      </c>
      <c r="I18" s="967">
        <v>1</v>
      </c>
      <c r="J18" s="967" t="s">
        <v>2014</v>
      </c>
      <c r="K18" s="967">
        <v>230</v>
      </c>
      <c r="L18" s="966" t="s">
        <v>1858</v>
      </c>
      <c r="M18" s="963" t="s">
        <v>2002</v>
      </c>
      <c r="N18" s="971" t="s">
        <v>1898</v>
      </c>
    </row>
    <row r="19" spans="1:14" ht="13.5" x14ac:dyDescent="0.2">
      <c r="A19" s="894"/>
      <c r="B19" s="893"/>
      <c r="C19" s="974"/>
      <c r="D19" s="973"/>
      <c r="E19" s="973"/>
      <c r="F19" s="973"/>
      <c r="G19" s="972"/>
      <c r="H19" s="972"/>
      <c r="I19" s="967"/>
      <c r="J19" s="967"/>
      <c r="K19" s="967"/>
      <c r="L19" s="966"/>
      <c r="M19" s="963"/>
      <c r="N19" s="991"/>
    </row>
    <row r="20" spans="1:14" ht="41.25" thickBot="1" x14ac:dyDescent="0.25">
      <c r="A20" s="894">
        <v>1</v>
      </c>
      <c r="B20" s="893" t="s">
        <v>2013</v>
      </c>
      <c r="C20" s="974">
        <v>100000</v>
      </c>
      <c r="D20" s="973">
        <v>72311.399999999994</v>
      </c>
      <c r="E20" s="973">
        <v>0</v>
      </c>
      <c r="F20" s="973">
        <v>72311.399999999994</v>
      </c>
      <c r="G20" s="972">
        <v>0</v>
      </c>
      <c r="H20" s="972">
        <v>0</v>
      </c>
      <c r="I20" s="967" t="s">
        <v>2003</v>
      </c>
      <c r="J20" s="967" t="s">
        <v>2012</v>
      </c>
      <c r="K20" s="967">
        <v>1</v>
      </c>
      <c r="L20" s="966" t="s">
        <v>326</v>
      </c>
      <c r="M20" s="963" t="s">
        <v>1893</v>
      </c>
      <c r="N20" s="991"/>
    </row>
    <row r="21" spans="1:14" ht="17.25" thickBot="1" x14ac:dyDescent="0.25">
      <c r="A21" s="970"/>
      <c r="B21" s="969" t="s">
        <v>2011</v>
      </c>
      <c r="C21" s="993">
        <v>100000</v>
      </c>
      <c r="D21" s="993">
        <v>320807.98</v>
      </c>
      <c r="E21" s="993">
        <v>248496.58</v>
      </c>
      <c r="F21" s="993">
        <v>72311.399999999994</v>
      </c>
      <c r="G21" s="965"/>
      <c r="H21" s="965"/>
      <c r="I21" s="967"/>
      <c r="J21" s="967"/>
      <c r="K21" s="967"/>
      <c r="L21" s="966"/>
      <c r="M21" s="963"/>
      <c r="N21" s="962"/>
    </row>
    <row r="22" spans="1:14" ht="14.25" thickBot="1" x14ac:dyDescent="0.25">
      <c r="A22" s="961"/>
      <c r="B22" s="960"/>
      <c r="C22" s="959"/>
      <c r="D22" s="958"/>
      <c r="E22" s="957"/>
      <c r="F22" s="957"/>
      <c r="G22" s="956"/>
      <c r="H22" s="955"/>
      <c r="I22" s="954"/>
      <c r="J22" s="954"/>
      <c r="K22" s="954"/>
      <c r="L22" s="953"/>
      <c r="M22" s="953"/>
      <c r="N22" s="952"/>
    </row>
    <row r="23" spans="1:14" ht="17.25" thickBot="1" x14ac:dyDescent="0.25">
      <c r="A23" s="951"/>
      <c r="B23" s="950" t="s">
        <v>1855</v>
      </c>
      <c r="C23" s="949">
        <v>100000</v>
      </c>
      <c r="D23" s="949">
        <v>1349688.93</v>
      </c>
      <c r="E23" s="949">
        <v>1277377.53</v>
      </c>
      <c r="F23" s="949">
        <v>72311.399999999994</v>
      </c>
      <c r="G23" s="948"/>
      <c r="H23" s="948"/>
      <c r="I23" s="947"/>
      <c r="J23" s="946"/>
      <c r="K23" s="945"/>
      <c r="L23" s="944"/>
      <c r="M23" s="944"/>
      <c r="N23" s="944"/>
    </row>
    <row r="25" spans="1:14" ht="13.5" x14ac:dyDescent="0.25">
      <c r="A25" s="880" t="s">
        <v>1674</v>
      </c>
      <c r="B25" s="880"/>
      <c r="C25" s="880"/>
      <c r="D25" s="880"/>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 right="0" top="0.39370078740157483" bottom="0.39370078740157483" header="0.31496062992125984" footer="0.31496062992125984"/>
  <pageSetup scale="6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4"/>
  <sheetViews>
    <sheetView workbookViewId="0">
      <selection activeCell="C10" sqref="C10:C11"/>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2025</v>
      </c>
    </row>
    <row r="8" spans="1:14" ht="17.25" thickBot="1" x14ac:dyDescent="0.35">
      <c r="A8" s="984" t="s">
        <v>1851</v>
      </c>
      <c r="B8" s="984"/>
      <c r="C8" s="995"/>
      <c r="D8" s="995"/>
      <c r="H8" s="994"/>
      <c r="I8" s="994"/>
      <c r="J8" s="994"/>
      <c r="K8" s="994"/>
      <c r="L8" s="994"/>
      <c r="M8" s="994"/>
      <c r="N8" s="994"/>
    </row>
    <row r="9" spans="1:14" ht="14.45" customHeight="1" thickBot="1" x14ac:dyDescent="0.25">
      <c r="A9" s="1255" t="s">
        <v>1890</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1256"/>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125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2024</v>
      </c>
      <c r="C12" s="892"/>
      <c r="D12" s="891"/>
      <c r="E12" s="891"/>
      <c r="F12" s="891"/>
      <c r="G12" s="965"/>
      <c r="H12" s="964"/>
      <c r="I12" s="967"/>
      <c r="J12" s="967"/>
      <c r="K12" s="967"/>
      <c r="L12" s="966"/>
      <c r="M12" s="963"/>
      <c r="N12" s="971"/>
    </row>
    <row r="13" spans="1:14" ht="13.5" x14ac:dyDescent="0.2">
      <c r="A13" s="894">
        <v>1</v>
      </c>
      <c r="B13" s="893" t="s">
        <v>2023</v>
      </c>
      <c r="C13" s="974">
        <v>1809853.92</v>
      </c>
      <c r="D13" s="973">
        <v>0</v>
      </c>
      <c r="E13" s="973">
        <v>0</v>
      </c>
      <c r="F13" s="973">
        <v>0</v>
      </c>
      <c r="G13" s="972">
        <v>0</v>
      </c>
      <c r="H13" s="972">
        <v>0</v>
      </c>
      <c r="I13" s="967" t="s">
        <v>1935</v>
      </c>
      <c r="J13" s="967" t="s">
        <v>1859</v>
      </c>
      <c r="K13" s="967" t="s">
        <v>2003</v>
      </c>
      <c r="L13" s="966" t="s">
        <v>326</v>
      </c>
      <c r="M13" s="963" t="s">
        <v>1857</v>
      </c>
      <c r="N13" s="971"/>
    </row>
    <row r="14" spans="1:14" ht="10.15" customHeight="1" thickBot="1" x14ac:dyDescent="0.25">
      <c r="A14" s="899"/>
      <c r="B14" s="901"/>
      <c r="C14" s="892"/>
      <c r="D14" s="891"/>
      <c r="E14" s="891"/>
      <c r="F14" s="891"/>
      <c r="G14" s="965"/>
      <c r="H14" s="965"/>
      <c r="I14" s="967"/>
      <c r="J14" s="967"/>
      <c r="K14" s="967"/>
      <c r="L14" s="966"/>
      <c r="M14" s="963"/>
      <c r="N14" s="971"/>
    </row>
    <row r="15" spans="1:14" ht="17.25" thickBot="1" x14ac:dyDescent="0.25">
      <c r="A15" s="970"/>
      <c r="B15" s="969" t="s">
        <v>2022</v>
      </c>
      <c r="C15" s="993">
        <v>1809853.92</v>
      </c>
      <c r="D15" s="993">
        <v>0</v>
      </c>
      <c r="E15" s="993">
        <v>0</v>
      </c>
      <c r="F15" s="993">
        <v>0</v>
      </c>
      <c r="G15" s="965"/>
      <c r="H15" s="965"/>
      <c r="I15" s="967"/>
      <c r="J15" s="967"/>
      <c r="K15" s="967"/>
      <c r="L15" s="966"/>
      <c r="M15" s="963"/>
      <c r="N15" s="971"/>
    </row>
    <row r="16" spans="1:14" ht="17.25" thickBot="1" x14ac:dyDescent="0.25">
      <c r="A16" s="899"/>
      <c r="B16" s="901"/>
      <c r="C16" s="892"/>
      <c r="D16" s="891"/>
      <c r="E16" s="891"/>
      <c r="F16" s="891"/>
      <c r="G16" s="965"/>
      <c r="H16" s="965"/>
      <c r="I16" s="967"/>
      <c r="J16" s="967"/>
      <c r="K16" s="967"/>
      <c r="L16" s="966"/>
      <c r="M16" s="963"/>
      <c r="N16" s="971"/>
    </row>
    <row r="17" spans="1:14" ht="26.25" thickBot="1" x14ac:dyDescent="0.25">
      <c r="A17" s="928"/>
      <c r="B17" s="927" t="s">
        <v>2021</v>
      </c>
      <c r="C17" s="959"/>
      <c r="D17" s="958"/>
      <c r="E17" s="957"/>
      <c r="F17" s="957"/>
      <c r="G17" s="965"/>
      <c r="H17" s="965"/>
      <c r="I17" s="967"/>
      <c r="J17" s="967"/>
      <c r="K17" s="967"/>
      <c r="L17" s="966"/>
      <c r="M17" s="963"/>
      <c r="N17" s="962"/>
    </row>
    <row r="18" spans="1:14" ht="40.5" x14ac:dyDescent="0.2">
      <c r="A18" s="894">
        <v>1</v>
      </c>
      <c r="B18" s="893" t="s">
        <v>2020</v>
      </c>
      <c r="C18" s="974">
        <v>100000</v>
      </c>
      <c r="D18" s="973">
        <v>0</v>
      </c>
      <c r="E18" s="973">
        <v>0</v>
      </c>
      <c r="F18" s="973">
        <v>0</v>
      </c>
      <c r="G18" s="972">
        <v>0</v>
      </c>
      <c r="H18" s="972">
        <v>0</v>
      </c>
      <c r="I18" s="967" t="s">
        <v>2003</v>
      </c>
      <c r="J18" s="967" t="s">
        <v>2012</v>
      </c>
      <c r="K18" s="967">
        <v>1</v>
      </c>
      <c r="L18" s="966" t="s">
        <v>326</v>
      </c>
      <c r="M18" s="963" t="s">
        <v>1893</v>
      </c>
      <c r="N18" s="971"/>
    </row>
    <row r="19" spans="1:14" ht="4.9000000000000004" customHeight="1" thickBot="1" x14ac:dyDescent="0.25">
      <c r="A19" s="961"/>
      <c r="B19" s="960"/>
      <c r="C19" s="959"/>
      <c r="D19" s="958"/>
      <c r="E19" s="957"/>
      <c r="F19" s="957"/>
      <c r="G19" s="965"/>
      <c r="H19" s="965"/>
      <c r="I19" s="967"/>
      <c r="J19" s="967"/>
      <c r="K19" s="967"/>
      <c r="L19" s="966"/>
      <c r="M19" s="963"/>
      <c r="N19" s="962"/>
    </row>
    <row r="20" spans="1:14" ht="17.25" thickBot="1" x14ac:dyDescent="0.25">
      <c r="A20" s="970"/>
      <c r="B20" s="969" t="s">
        <v>2019</v>
      </c>
      <c r="C20" s="993">
        <v>100000</v>
      </c>
      <c r="D20" s="993">
        <v>0</v>
      </c>
      <c r="E20" s="993">
        <v>0</v>
      </c>
      <c r="F20" s="993">
        <v>0</v>
      </c>
      <c r="G20" s="965"/>
      <c r="H20" s="965"/>
      <c r="I20" s="967"/>
      <c r="J20" s="967"/>
      <c r="K20" s="967"/>
      <c r="L20" s="966"/>
      <c r="M20" s="963"/>
      <c r="N20" s="962"/>
    </row>
    <row r="21" spans="1:14" ht="17.25" thickBot="1" x14ac:dyDescent="0.25">
      <c r="A21" s="1035"/>
      <c r="B21" s="1034"/>
      <c r="C21" s="1033"/>
      <c r="D21" s="1033"/>
      <c r="E21" s="1033"/>
      <c r="F21" s="1033"/>
      <c r="G21" s="956"/>
      <c r="H21" s="956"/>
      <c r="I21" s="988"/>
      <c r="J21" s="988"/>
      <c r="K21" s="988"/>
      <c r="L21" s="987"/>
      <c r="M21" s="953"/>
      <c r="N21" s="996"/>
    </row>
    <row r="22" spans="1:14" ht="17.25" thickBot="1" x14ac:dyDescent="0.25">
      <c r="A22" s="951"/>
      <c r="B22" s="950" t="s">
        <v>1855</v>
      </c>
      <c r="C22" s="949">
        <v>1909853.92</v>
      </c>
      <c r="D22" s="949">
        <v>0</v>
      </c>
      <c r="E22" s="949">
        <v>0</v>
      </c>
      <c r="F22" s="949"/>
      <c r="G22" s="948"/>
      <c r="H22" s="948"/>
      <c r="I22" s="947"/>
      <c r="J22" s="946"/>
      <c r="K22" s="945"/>
      <c r="L22" s="944"/>
      <c r="M22" s="944"/>
      <c r="N22" s="944"/>
    </row>
    <row r="24" spans="1:14" ht="13.5" x14ac:dyDescent="0.25">
      <c r="A24" s="880" t="s">
        <v>1674</v>
      </c>
      <c r="B24" s="880"/>
      <c r="C24" s="880"/>
      <c r="D24" s="880"/>
    </row>
  </sheetData>
  <mergeCells count="14">
    <mergeCell ref="D10:D11"/>
    <mergeCell ref="E10:E11"/>
    <mergeCell ref="F10:F11"/>
    <mergeCell ref="A9:A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7"/>
  <sheetViews>
    <sheetView workbookViewId="0">
      <selection activeCell="C14" sqref="C14"/>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2034</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979" t="s">
        <v>1872</v>
      </c>
      <c r="B10" s="1243"/>
      <c r="C10" s="1237" t="s">
        <v>1889</v>
      </c>
      <c r="D10" s="1237" t="s">
        <v>1888</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39"/>
      <c r="B12" s="938" t="s">
        <v>2033</v>
      </c>
      <c r="C12" s="892"/>
      <c r="D12" s="891"/>
      <c r="E12" s="891"/>
      <c r="F12" s="891"/>
      <c r="G12" s="965"/>
      <c r="H12" s="965"/>
      <c r="I12" s="967"/>
      <c r="J12" s="967"/>
      <c r="K12" s="967"/>
      <c r="L12" s="966"/>
      <c r="M12" s="963"/>
      <c r="N12" s="971"/>
    </row>
    <row r="13" spans="1:14" ht="9" customHeight="1" x14ac:dyDescent="0.2">
      <c r="A13" s="1005"/>
      <c r="B13" s="1004"/>
      <c r="C13" s="892"/>
      <c r="D13" s="891"/>
      <c r="E13" s="891"/>
      <c r="F13" s="891"/>
      <c r="G13" s="965"/>
      <c r="H13" s="965"/>
      <c r="I13" s="967"/>
      <c r="J13" s="967"/>
      <c r="K13" s="967"/>
      <c r="L13" s="966"/>
      <c r="M13" s="963"/>
      <c r="N13" s="971"/>
    </row>
    <row r="14" spans="1:14" ht="28.9" customHeight="1" x14ac:dyDescent="0.2">
      <c r="A14" s="1007">
        <v>30</v>
      </c>
      <c r="B14" s="1040" t="s">
        <v>2032</v>
      </c>
      <c r="C14" s="1039"/>
      <c r="D14" s="973"/>
      <c r="E14" s="973"/>
      <c r="F14" s="973"/>
      <c r="G14" s="972"/>
      <c r="H14" s="972"/>
      <c r="I14" s="967"/>
      <c r="J14" s="967"/>
      <c r="K14" s="967"/>
      <c r="L14" s="966"/>
      <c r="M14" s="963"/>
      <c r="N14" s="971"/>
    </row>
    <row r="15" spans="1:14" s="1037" customFormat="1" ht="9" customHeight="1" x14ac:dyDescent="0.2">
      <c r="A15" s="1005"/>
      <c r="B15" s="1004"/>
      <c r="C15" s="1023"/>
      <c r="D15" s="973"/>
      <c r="E15" s="973"/>
      <c r="F15" s="973"/>
      <c r="G15" s="972"/>
      <c r="H15" s="972"/>
      <c r="I15" s="967"/>
      <c r="J15" s="967"/>
      <c r="K15" s="967"/>
      <c r="L15" s="966"/>
      <c r="M15" s="966"/>
      <c r="N15" s="1038"/>
    </row>
    <row r="16" spans="1:14" ht="78" customHeight="1" x14ac:dyDescent="0.2">
      <c r="A16" s="894" t="s">
        <v>1843</v>
      </c>
      <c r="B16" s="893" t="s">
        <v>1842</v>
      </c>
      <c r="C16" s="974">
        <v>0</v>
      </c>
      <c r="D16" s="973">
        <v>900126.53</v>
      </c>
      <c r="E16" s="973">
        <v>900126.53</v>
      </c>
      <c r="F16" s="973">
        <v>0</v>
      </c>
      <c r="G16" s="972">
        <v>0.98</v>
      </c>
      <c r="H16" s="972">
        <v>1</v>
      </c>
      <c r="I16" s="999" t="s">
        <v>1921</v>
      </c>
      <c r="J16" s="967" t="s">
        <v>1920</v>
      </c>
      <c r="K16" s="967">
        <v>1000</v>
      </c>
      <c r="L16" s="966" t="s">
        <v>1858</v>
      </c>
      <c r="M16" s="963" t="s">
        <v>1919</v>
      </c>
      <c r="N16" s="971" t="s">
        <v>1916</v>
      </c>
    </row>
    <row r="17" spans="1:14" ht="10.9" customHeight="1" thickBot="1" x14ac:dyDescent="0.25">
      <c r="A17" s="899"/>
      <c r="B17" s="901"/>
      <c r="C17" s="892"/>
      <c r="D17" s="891"/>
      <c r="E17" s="891"/>
      <c r="F17" s="891"/>
      <c r="G17" s="965"/>
      <c r="H17" s="965"/>
      <c r="I17" s="967"/>
      <c r="J17" s="967"/>
      <c r="K17" s="967"/>
      <c r="L17" s="966"/>
      <c r="M17" s="963"/>
      <c r="N17" s="971"/>
    </row>
    <row r="18" spans="1:14" ht="17.25" thickBot="1" x14ac:dyDescent="0.25">
      <c r="A18" s="970"/>
      <c r="B18" s="969" t="s">
        <v>2031</v>
      </c>
      <c r="C18" s="993">
        <v>0</v>
      </c>
      <c r="D18" s="993">
        <v>900126.53</v>
      </c>
      <c r="E18" s="993">
        <v>900126.53</v>
      </c>
      <c r="F18" s="993">
        <v>0</v>
      </c>
      <c r="G18" s="965"/>
      <c r="H18" s="964"/>
      <c r="I18" s="967"/>
      <c r="J18" s="967"/>
      <c r="K18" s="967"/>
      <c r="L18" s="966"/>
      <c r="M18" s="963"/>
      <c r="N18" s="971"/>
    </row>
    <row r="19" spans="1:14" ht="17.25" thickBot="1" x14ac:dyDescent="0.25">
      <c r="A19" s="899"/>
      <c r="B19" s="901"/>
      <c r="C19" s="892"/>
      <c r="D19" s="891"/>
      <c r="E19" s="891"/>
      <c r="F19" s="891"/>
      <c r="G19" s="965"/>
      <c r="H19" s="964"/>
      <c r="I19" s="967"/>
      <c r="J19" s="967"/>
      <c r="K19" s="967"/>
      <c r="L19" s="966"/>
      <c r="M19" s="963"/>
      <c r="N19" s="971"/>
    </row>
    <row r="20" spans="1:14" ht="26.25" thickBot="1" x14ac:dyDescent="0.25">
      <c r="A20" s="928"/>
      <c r="B20" s="927" t="s">
        <v>1823</v>
      </c>
      <c r="C20" s="959"/>
      <c r="D20" s="958"/>
      <c r="E20" s="957"/>
      <c r="F20" s="957"/>
      <c r="G20" s="965"/>
      <c r="H20" s="965"/>
      <c r="I20" s="967"/>
      <c r="J20" s="967"/>
      <c r="K20" s="967"/>
      <c r="L20" s="966"/>
      <c r="M20" s="963"/>
      <c r="N20" s="962"/>
    </row>
    <row r="21" spans="1:14" ht="27" x14ac:dyDescent="0.2">
      <c r="A21" s="894" t="s">
        <v>2030</v>
      </c>
      <c r="B21" s="893" t="s">
        <v>2029</v>
      </c>
      <c r="C21" s="974">
        <v>0</v>
      </c>
      <c r="D21" s="973">
        <v>28999.57</v>
      </c>
      <c r="E21" s="973">
        <v>28999.57</v>
      </c>
      <c r="F21" s="973">
        <v>0</v>
      </c>
      <c r="G21" s="972">
        <v>1</v>
      </c>
      <c r="H21" s="972">
        <v>1</v>
      </c>
      <c r="I21" s="967">
        <v>1</v>
      </c>
      <c r="J21" s="967" t="s">
        <v>1906</v>
      </c>
      <c r="K21" s="967">
        <v>1</v>
      </c>
      <c r="L21" s="966" t="s">
        <v>326</v>
      </c>
      <c r="M21" s="963" t="s">
        <v>2002</v>
      </c>
      <c r="N21" s="971" t="s">
        <v>2028</v>
      </c>
    </row>
    <row r="22" spans="1:14" ht="41.25" thickBot="1" x14ac:dyDescent="0.25">
      <c r="A22" s="961">
        <v>1</v>
      </c>
      <c r="B22" s="960" t="s">
        <v>2027</v>
      </c>
      <c r="C22" s="974">
        <v>100000</v>
      </c>
      <c r="D22" s="1032">
        <v>0</v>
      </c>
      <c r="E22" s="975">
        <v>0</v>
      </c>
      <c r="F22" s="973">
        <v>0</v>
      </c>
      <c r="G22" s="972">
        <v>0</v>
      </c>
      <c r="H22" s="972">
        <v>0</v>
      </c>
      <c r="I22" s="967" t="s">
        <v>1935</v>
      </c>
      <c r="J22" s="967" t="s">
        <v>2026</v>
      </c>
      <c r="K22" s="967">
        <v>1</v>
      </c>
      <c r="L22" s="966" t="s">
        <v>326</v>
      </c>
      <c r="M22" s="963" t="s">
        <v>2002</v>
      </c>
      <c r="N22" s="962"/>
    </row>
    <row r="23" spans="1:14" ht="17.25" thickBot="1" x14ac:dyDescent="0.25">
      <c r="A23" s="970"/>
      <c r="B23" s="969" t="s">
        <v>2019</v>
      </c>
      <c r="C23" s="993">
        <v>100000</v>
      </c>
      <c r="D23" s="993">
        <v>28999.57</v>
      </c>
      <c r="E23" s="993">
        <v>28999.57</v>
      </c>
      <c r="F23" s="993">
        <v>0</v>
      </c>
      <c r="G23" s="965"/>
      <c r="H23" s="965"/>
      <c r="I23" s="967"/>
      <c r="J23" s="967"/>
      <c r="K23" s="967"/>
      <c r="L23" s="966"/>
      <c r="M23" s="963"/>
      <c r="N23" s="962"/>
    </row>
    <row r="24" spans="1:14" ht="17.25" thickBot="1" x14ac:dyDescent="0.25">
      <c r="A24" s="899"/>
      <c r="B24" s="901"/>
      <c r="C24" s="892"/>
      <c r="D24" s="891"/>
      <c r="E24" s="891"/>
      <c r="F24" s="891"/>
      <c r="G24" s="956"/>
      <c r="H24" s="955"/>
      <c r="I24" s="988"/>
      <c r="J24" s="988"/>
      <c r="K24" s="988"/>
      <c r="L24" s="987"/>
      <c r="M24" s="953"/>
      <c r="N24" s="1036"/>
    </row>
    <row r="25" spans="1:14" ht="17.25" thickBot="1" x14ac:dyDescent="0.25">
      <c r="A25" s="951"/>
      <c r="B25" s="950" t="s">
        <v>1855</v>
      </c>
      <c r="C25" s="949">
        <v>100000</v>
      </c>
      <c r="D25" s="949">
        <v>929126.1</v>
      </c>
      <c r="E25" s="949">
        <v>929126.1</v>
      </c>
      <c r="F25" s="949">
        <v>0</v>
      </c>
      <c r="G25" s="948"/>
      <c r="H25" s="948"/>
      <c r="I25" s="947"/>
      <c r="J25" s="946"/>
      <c r="K25" s="945"/>
      <c r="L25" s="944"/>
      <c r="M25" s="944"/>
      <c r="N25" s="944"/>
    </row>
    <row r="27" spans="1:14" ht="13.5" x14ac:dyDescent="0.25">
      <c r="A27" s="880" t="s">
        <v>1674</v>
      </c>
      <c r="B27" s="880"/>
      <c r="C27" s="880"/>
      <c r="D27" s="880"/>
    </row>
  </sheetData>
  <mergeCells count="13">
    <mergeCell ref="E10:E11"/>
    <mergeCell ref="F10:F11"/>
    <mergeCell ref="C9:F9"/>
    <mergeCell ref="A2:N2"/>
    <mergeCell ref="B9:B11"/>
    <mergeCell ref="G9:H10"/>
    <mergeCell ref="I9:L9"/>
    <mergeCell ref="I10:J10"/>
    <mergeCell ref="K10:L10"/>
    <mergeCell ref="A3:N3"/>
    <mergeCell ref="A4:N4"/>
    <mergeCell ref="C10:C11"/>
    <mergeCell ref="D10:D11"/>
  </mergeCells>
  <printOptions horizontalCentered="1"/>
  <pageMargins left="0" right="0" top="0.39370078740157483" bottom="0.39370078740157483" header="0.31496062992125984" footer="0.31496062992125984"/>
  <pageSetup scale="6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19"/>
  <sheetViews>
    <sheetView workbookViewId="0">
      <selection activeCell="B9" sqref="B9:B11"/>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2041</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17.25" thickBot="1" x14ac:dyDescent="0.25">
      <c r="A12" s="939"/>
      <c r="B12" s="938" t="s">
        <v>2039</v>
      </c>
      <c r="C12" s="892"/>
      <c r="D12" s="891"/>
      <c r="E12" s="891"/>
      <c r="F12" s="891"/>
      <c r="G12" s="965"/>
      <c r="H12" s="965"/>
      <c r="I12" s="967"/>
      <c r="J12" s="967"/>
      <c r="K12" s="967"/>
      <c r="L12" s="966"/>
      <c r="M12" s="963"/>
      <c r="N12" s="971"/>
    </row>
    <row r="13" spans="1:14" ht="40.5" x14ac:dyDescent="0.2">
      <c r="A13" s="899">
        <v>2</v>
      </c>
      <c r="B13" s="901" t="s">
        <v>2038</v>
      </c>
      <c r="C13" s="974">
        <v>12</v>
      </c>
      <c r="D13" s="973">
        <v>0</v>
      </c>
      <c r="E13" s="973">
        <v>0</v>
      </c>
      <c r="F13" s="973">
        <v>0</v>
      </c>
      <c r="G13" s="972">
        <v>0</v>
      </c>
      <c r="H13" s="972">
        <v>0</v>
      </c>
      <c r="I13" s="967" t="s">
        <v>1935</v>
      </c>
      <c r="J13" s="967" t="s">
        <v>1859</v>
      </c>
      <c r="K13" s="967">
        <v>1</v>
      </c>
      <c r="L13" s="966" t="s">
        <v>1884</v>
      </c>
      <c r="M13" s="963" t="s">
        <v>2036</v>
      </c>
      <c r="N13" s="971"/>
    </row>
    <row r="14" spans="1:14" ht="27.75" thickBot="1" x14ac:dyDescent="0.25">
      <c r="A14" s="899">
        <v>3</v>
      </c>
      <c r="B14" s="901" t="s">
        <v>2037</v>
      </c>
      <c r="C14" s="974">
        <v>2</v>
      </c>
      <c r="D14" s="973">
        <v>0</v>
      </c>
      <c r="E14" s="973">
        <v>0</v>
      </c>
      <c r="F14" s="973">
        <v>0</v>
      </c>
      <c r="G14" s="972">
        <v>0</v>
      </c>
      <c r="H14" s="972">
        <v>0</v>
      </c>
      <c r="I14" s="967" t="s">
        <v>1935</v>
      </c>
      <c r="J14" s="967" t="s">
        <v>1859</v>
      </c>
      <c r="K14" s="967">
        <v>1</v>
      </c>
      <c r="L14" s="966" t="s">
        <v>1884</v>
      </c>
      <c r="M14" s="963" t="s">
        <v>2036</v>
      </c>
      <c r="N14" s="971"/>
    </row>
    <row r="15" spans="1:14" ht="17.25" thickBot="1" x14ac:dyDescent="0.25">
      <c r="A15" s="970"/>
      <c r="B15" s="969" t="s">
        <v>2035</v>
      </c>
      <c r="C15" s="993">
        <v>14</v>
      </c>
      <c r="D15" s="993">
        <v>0</v>
      </c>
      <c r="E15" s="993">
        <v>0</v>
      </c>
      <c r="F15" s="993">
        <v>0</v>
      </c>
      <c r="G15" s="965"/>
      <c r="H15" s="964"/>
      <c r="I15" s="967"/>
      <c r="J15" s="967"/>
      <c r="K15" s="967"/>
      <c r="L15" s="966"/>
      <c r="M15" s="963"/>
      <c r="N15" s="971"/>
    </row>
    <row r="16" spans="1:14" ht="17.25" thickBot="1" x14ac:dyDescent="0.25">
      <c r="A16" s="899"/>
      <c r="B16" s="901"/>
      <c r="C16" s="892"/>
      <c r="D16" s="891"/>
      <c r="E16" s="891"/>
      <c r="F16" s="891"/>
      <c r="G16" s="956"/>
      <c r="H16" s="955"/>
      <c r="I16" s="988"/>
      <c r="J16" s="988"/>
      <c r="K16" s="988"/>
      <c r="L16" s="987"/>
      <c r="M16" s="953"/>
      <c r="N16" s="989"/>
    </row>
    <row r="17" spans="1:14" ht="17.25" thickBot="1" x14ac:dyDescent="0.25">
      <c r="A17" s="951"/>
      <c r="B17" s="950" t="s">
        <v>1855</v>
      </c>
      <c r="C17" s="949">
        <v>14</v>
      </c>
      <c r="D17" s="949">
        <v>0</v>
      </c>
      <c r="E17" s="949">
        <v>0</v>
      </c>
      <c r="F17" s="949">
        <v>0</v>
      </c>
      <c r="G17" s="948"/>
      <c r="H17" s="948"/>
      <c r="I17" s="947"/>
      <c r="J17" s="946"/>
      <c r="K17" s="945"/>
      <c r="L17" s="944"/>
      <c r="M17" s="944"/>
      <c r="N17" s="944"/>
    </row>
    <row r="19" spans="1:14" ht="13.5" x14ac:dyDescent="0.25">
      <c r="A19" s="880" t="s">
        <v>1674</v>
      </c>
      <c r="B19" s="880"/>
      <c r="C19" s="880"/>
      <c r="D19" s="880"/>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0"/>
  <sheetViews>
    <sheetView workbookViewId="0">
      <selection activeCell="D15" sqref="D15"/>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2045</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8"/>
      <c r="E11" s="1238"/>
      <c r="F11" s="1238"/>
      <c r="G11" s="978" t="s">
        <v>1866</v>
      </c>
      <c r="H11" s="978" t="s">
        <v>1865</v>
      </c>
      <c r="I11" s="978" t="s">
        <v>1864</v>
      </c>
      <c r="J11" s="978" t="s">
        <v>1863</v>
      </c>
      <c r="K11" s="978" t="s">
        <v>1864</v>
      </c>
      <c r="L11" s="978" t="s">
        <v>1863</v>
      </c>
      <c r="M11" s="977"/>
      <c r="N11" s="977" t="s">
        <v>1862</v>
      </c>
    </row>
    <row r="12" spans="1:14" ht="17.25" thickBot="1" x14ac:dyDescent="0.25">
      <c r="A12" s="939"/>
      <c r="B12" s="938" t="s">
        <v>2044</v>
      </c>
      <c r="C12" s="892"/>
      <c r="D12" s="891"/>
      <c r="E12" s="891"/>
      <c r="F12" s="891"/>
      <c r="G12" s="965"/>
      <c r="H12" s="965"/>
      <c r="I12" s="967"/>
      <c r="J12" s="967"/>
      <c r="K12" s="967"/>
      <c r="L12" s="966"/>
      <c r="M12" s="963"/>
      <c r="N12" s="971"/>
    </row>
    <row r="13" spans="1:14" ht="27" x14ac:dyDescent="0.2">
      <c r="A13" s="894">
        <v>1</v>
      </c>
      <c r="B13" s="893" t="s">
        <v>2043</v>
      </c>
      <c r="C13" s="974">
        <v>500000</v>
      </c>
      <c r="D13" s="973">
        <v>0</v>
      </c>
      <c r="E13" s="973">
        <v>0</v>
      </c>
      <c r="F13" s="973">
        <v>0</v>
      </c>
      <c r="G13" s="972">
        <v>0</v>
      </c>
      <c r="H13" s="972">
        <v>0</v>
      </c>
      <c r="I13" s="999">
        <v>2</v>
      </c>
      <c r="J13" s="967" t="s">
        <v>1859</v>
      </c>
      <c r="K13" s="967">
        <v>2</v>
      </c>
      <c r="L13" s="966" t="s">
        <v>1884</v>
      </c>
      <c r="M13" s="963" t="s">
        <v>1857</v>
      </c>
      <c r="N13" s="971"/>
    </row>
    <row r="14" spans="1:14" ht="17.25" thickBot="1" x14ac:dyDescent="0.25">
      <c r="A14" s="899"/>
      <c r="B14" s="901"/>
      <c r="C14" s="892"/>
      <c r="D14" s="891"/>
      <c r="E14" s="891"/>
      <c r="F14" s="891"/>
      <c r="G14" s="965"/>
      <c r="H14" s="965"/>
      <c r="I14" s="967"/>
      <c r="J14" s="967"/>
      <c r="K14" s="967"/>
      <c r="L14" s="966"/>
      <c r="M14" s="963"/>
      <c r="N14" s="971"/>
    </row>
    <row r="15" spans="1:14" ht="17.25" thickBot="1" x14ac:dyDescent="0.25">
      <c r="A15" s="970"/>
      <c r="B15" s="969" t="s">
        <v>2042</v>
      </c>
      <c r="C15" s="968">
        <v>500000</v>
      </c>
      <c r="D15" s="968">
        <v>0</v>
      </c>
      <c r="E15" s="968">
        <v>0</v>
      </c>
      <c r="F15" s="968">
        <v>0</v>
      </c>
      <c r="G15" s="965"/>
      <c r="H15" s="964"/>
      <c r="I15" s="967"/>
      <c r="J15" s="967"/>
      <c r="K15" s="967"/>
      <c r="L15" s="966"/>
      <c r="M15" s="963"/>
      <c r="N15" s="971"/>
    </row>
    <row r="16" spans="1:14" ht="16.5" x14ac:dyDescent="0.2">
      <c r="A16" s="899"/>
      <c r="B16" s="901"/>
      <c r="C16" s="892"/>
      <c r="D16" s="891"/>
      <c r="E16" s="891"/>
      <c r="F16" s="891"/>
      <c r="G16" s="965"/>
      <c r="H16" s="964"/>
      <c r="I16" s="967"/>
      <c r="J16" s="967"/>
      <c r="K16" s="967"/>
      <c r="L16" s="966"/>
      <c r="M16" s="963"/>
      <c r="N16" s="971"/>
    </row>
    <row r="17" spans="1:14" ht="14.25" thickBot="1" x14ac:dyDescent="0.25">
      <c r="A17" s="961"/>
      <c r="B17" s="960"/>
      <c r="C17" s="959"/>
      <c r="D17" s="958"/>
      <c r="E17" s="957"/>
      <c r="F17" s="957"/>
      <c r="G17" s="956"/>
      <c r="H17" s="955"/>
      <c r="I17" s="954"/>
      <c r="J17" s="954"/>
      <c r="K17" s="954"/>
      <c r="L17" s="953"/>
      <c r="M17" s="953"/>
      <c r="N17" s="952"/>
    </row>
    <row r="18" spans="1:14" ht="17.25" thickBot="1" x14ac:dyDescent="0.25">
      <c r="A18" s="951"/>
      <c r="B18" s="950" t="s">
        <v>1855</v>
      </c>
      <c r="C18" s="949">
        <v>500000</v>
      </c>
      <c r="D18" s="949">
        <v>0</v>
      </c>
      <c r="E18" s="949">
        <v>0</v>
      </c>
      <c r="F18" s="949">
        <v>0</v>
      </c>
      <c r="G18" s="948"/>
      <c r="H18" s="948"/>
      <c r="I18" s="947"/>
      <c r="J18" s="946"/>
      <c r="K18" s="945"/>
      <c r="L18" s="944"/>
      <c r="M18" s="944"/>
      <c r="N18" s="944"/>
    </row>
    <row r="20" spans="1:14" ht="13.5" x14ac:dyDescent="0.25">
      <c r="A20" s="880" t="s">
        <v>1674</v>
      </c>
      <c r="B20" s="880"/>
      <c r="C20" s="880"/>
      <c r="D20" s="880"/>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1"/>
  <sheetViews>
    <sheetView workbookViewId="0">
      <selection activeCell="C12" sqref="C12"/>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2052</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17.25" thickBot="1" x14ac:dyDescent="0.25">
      <c r="A12" s="939"/>
      <c r="B12" s="938" t="s">
        <v>2051</v>
      </c>
      <c r="C12" s="892"/>
      <c r="D12" s="891"/>
      <c r="E12" s="891"/>
      <c r="F12" s="891"/>
      <c r="G12" s="965"/>
      <c r="H12" s="965"/>
      <c r="I12" s="967"/>
      <c r="J12" s="967"/>
      <c r="K12" s="967"/>
      <c r="L12" s="966"/>
      <c r="M12" s="963"/>
      <c r="N12" s="971"/>
    </row>
    <row r="13" spans="1:14" ht="30.6" customHeight="1" x14ac:dyDescent="0.2">
      <c r="A13" s="894">
        <v>1</v>
      </c>
      <c r="B13" s="893" t="s">
        <v>2050</v>
      </c>
      <c r="C13" s="974">
        <v>3280500</v>
      </c>
      <c r="D13" s="973">
        <v>0</v>
      </c>
      <c r="E13" s="973">
        <v>0</v>
      </c>
      <c r="F13" s="973">
        <v>0</v>
      </c>
      <c r="G13" s="972">
        <v>0</v>
      </c>
      <c r="H13" s="972">
        <v>0</v>
      </c>
      <c r="I13" s="999">
        <v>80</v>
      </c>
      <c r="J13" s="967" t="s">
        <v>1859</v>
      </c>
      <c r="K13" s="967">
        <v>200</v>
      </c>
      <c r="L13" s="966" t="s">
        <v>1858</v>
      </c>
      <c r="M13" s="963" t="s">
        <v>2049</v>
      </c>
      <c r="N13" s="971"/>
    </row>
    <row r="14" spans="1:14" ht="41.25" thickBot="1" x14ac:dyDescent="0.25">
      <c r="A14" s="899">
        <v>2</v>
      </c>
      <c r="B14" s="901" t="s">
        <v>2048</v>
      </c>
      <c r="C14" s="974">
        <v>515547.28</v>
      </c>
      <c r="D14" s="973">
        <v>0</v>
      </c>
      <c r="E14" s="973">
        <v>0</v>
      </c>
      <c r="F14" s="973">
        <v>0</v>
      </c>
      <c r="G14" s="972">
        <v>0</v>
      </c>
      <c r="H14" s="972">
        <v>0</v>
      </c>
      <c r="I14" s="967" t="s">
        <v>1935</v>
      </c>
      <c r="J14" s="967" t="s">
        <v>1859</v>
      </c>
      <c r="K14" s="967" t="s">
        <v>326</v>
      </c>
      <c r="L14" s="966" t="s">
        <v>1858</v>
      </c>
      <c r="M14" s="963" t="s">
        <v>2047</v>
      </c>
      <c r="N14" s="971"/>
    </row>
    <row r="15" spans="1:14" ht="17.25" thickBot="1" x14ac:dyDescent="0.25">
      <c r="A15" s="970"/>
      <c r="B15" s="969" t="s">
        <v>2046</v>
      </c>
      <c r="C15" s="968">
        <v>3796047.2800000003</v>
      </c>
      <c r="D15" s="968">
        <v>0</v>
      </c>
      <c r="E15" s="968">
        <v>0</v>
      </c>
      <c r="F15" s="968">
        <v>0</v>
      </c>
      <c r="G15" s="965"/>
      <c r="H15" s="964"/>
      <c r="I15" s="967"/>
      <c r="J15" s="967"/>
      <c r="K15" s="967"/>
      <c r="L15" s="966"/>
      <c r="M15" s="963"/>
      <c r="N15" s="971"/>
    </row>
    <row r="16" spans="1:14" ht="16.5" x14ac:dyDescent="0.2">
      <c r="A16" s="899"/>
      <c r="B16" s="901"/>
      <c r="C16" s="892"/>
      <c r="D16" s="891"/>
      <c r="E16" s="891"/>
      <c r="F16" s="891"/>
      <c r="G16" s="965"/>
      <c r="H16" s="964"/>
      <c r="I16" s="967"/>
      <c r="J16" s="967"/>
      <c r="K16" s="967"/>
      <c r="L16" s="966"/>
      <c r="M16" s="963"/>
      <c r="N16" s="971"/>
    </row>
    <row r="17" spans="1:14" ht="13.5" x14ac:dyDescent="0.2">
      <c r="A17" s="961"/>
      <c r="B17" s="960"/>
      <c r="C17" s="959"/>
      <c r="D17" s="958"/>
      <c r="E17" s="957"/>
      <c r="F17" s="957"/>
      <c r="G17" s="965"/>
      <c r="H17" s="964"/>
      <c r="I17" s="957"/>
      <c r="J17" s="957"/>
      <c r="K17" s="957"/>
      <c r="L17" s="963"/>
      <c r="M17" s="963"/>
      <c r="N17" s="962"/>
    </row>
    <row r="18" spans="1:14" ht="14.25" thickBot="1" x14ac:dyDescent="0.25">
      <c r="A18" s="961"/>
      <c r="B18" s="960"/>
      <c r="C18" s="959"/>
      <c r="D18" s="958"/>
      <c r="E18" s="957"/>
      <c r="F18" s="957"/>
      <c r="G18" s="956"/>
      <c r="H18" s="955"/>
      <c r="I18" s="954"/>
      <c r="J18" s="954"/>
      <c r="K18" s="954"/>
      <c r="L18" s="953"/>
      <c r="M18" s="953"/>
      <c r="N18" s="952"/>
    </row>
    <row r="19" spans="1:14" ht="17.25" thickBot="1" x14ac:dyDescent="0.25">
      <c r="A19" s="951"/>
      <c r="B19" s="950" t="s">
        <v>1855</v>
      </c>
      <c r="C19" s="949">
        <v>3796047.2800000003</v>
      </c>
      <c r="D19" s="949">
        <v>0</v>
      </c>
      <c r="E19" s="949">
        <v>0</v>
      </c>
      <c r="F19" s="949">
        <v>0</v>
      </c>
      <c r="G19" s="948"/>
      <c r="H19" s="948"/>
      <c r="I19" s="947"/>
      <c r="J19" s="946"/>
      <c r="K19" s="945"/>
      <c r="L19" s="944"/>
      <c r="M19" s="944"/>
      <c r="N19" s="944"/>
    </row>
    <row r="21" spans="1:14" ht="13.5" x14ac:dyDescent="0.25">
      <c r="A21" s="880" t="s">
        <v>1674</v>
      </c>
      <c r="B21" s="880"/>
      <c r="C21" s="880"/>
      <c r="D21" s="880"/>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O36"/>
  <sheetViews>
    <sheetView workbookViewId="0">
      <selection activeCell="C12" sqref="C12"/>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2064</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1762</v>
      </c>
      <c r="C12" s="892"/>
      <c r="D12" s="891"/>
      <c r="E12" s="891"/>
      <c r="F12" s="891"/>
      <c r="G12" s="965"/>
      <c r="H12" s="965"/>
      <c r="I12" s="967"/>
      <c r="J12" s="967"/>
      <c r="K12" s="967"/>
      <c r="L12" s="966"/>
      <c r="M12" s="963"/>
      <c r="N12" s="971"/>
    </row>
    <row r="13" spans="1:14" ht="30.6" customHeight="1" x14ac:dyDescent="0.2">
      <c r="A13" s="894" t="s">
        <v>1761</v>
      </c>
      <c r="B13" s="1024" t="s">
        <v>1760</v>
      </c>
      <c r="C13" s="1023">
        <v>2135000</v>
      </c>
      <c r="D13" s="973">
        <v>326933.23</v>
      </c>
      <c r="E13" s="973">
        <v>326933.23</v>
      </c>
      <c r="F13" s="973">
        <v>0</v>
      </c>
      <c r="G13" s="972">
        <v>1</v>
      </c>
      <c r="H13" s="972">
        <v>0.15313031850117095</v>
      </c>
      <c r="I13" s="967">
        <v>429.04</v>
      </c>
      <c r="J13" s="967" t="s">
        <v>2054</v>
      </c>
      <c r="K13" s="967">
        <v>200</v>
      </c>
      <c r="L13" s="966" t="s">
        <v>1858</v>
      </c>
      <c r="M13" s="963" t="s">
        <v>1990</v>
      </c>
      <c r="N13" s="971" t="s">
        <v>1898</v>
      </c>
    </row>
    <row r="14" spans="1:14" ht="28.9" customHeight="1" x14ac:dyDescent="0.2">
      <c r="A14" s="1047" t="s">
        <v>1759</v>
      </c>
      <c r="B14" s="1046" t="s">
        <v>1758</v>
      </c>
      <c r="C14" s="1023">
        <v>752000</v>
      </c>
      <c r="D14" s="973">
        <v>198551</v>
      </c>
      <c r="E14" s="973">
        <v>198551</v>
      </c>
      <c r="F14" s="973">
        <v>0</v>
      </c>
      <c r="G14" s="972">
        <v>1</v>
      </c>
      <c r="H14" s="972">
        <v>0.264030585106383</v>
      </c>
      <c r="I14" s="967">
        <v>294</v>
      </c>
      <c r="J14" s="967" t="s">
        <v>2054</v>
      </c>
      <c r="K14" s="967">
        <v>250</v>
      </c>
      <c r="L14" s="966" t="s">
        <v>1858</v>
      </c>
      <c r="M14" s="963" t="s">
        <v>1990</v>
      </c>
      <c r="N14" s="971" t="s">
        <v>1898</v>
      </c>
    </row>
    <row r="15" spans="1:14" ht="28.9" customHeight="1" x14ac:dyDescent="0.2">
      <c r="A15" s="894" t="s">
        <v>1757</v>
      </c>
      <c r="B15" s="893" t="s">
        <v>1756</v>
      </c>
      <c r="C15" s="974">
        <v>0</v>
      </c>
      <c r="D15" s="973">
        <v>4906709.47</v>
      </c>
      <c r="E15" s="973">
        <v>4906709.47</v>
      </c>
      <c r="F15" s="973">
        <v>0</v>
      </c>
      <c r="G15" s="972">
        <v>0.85</v>
      </c>
      <c r="H15" s="972">
        <v>1</v>
      </c>
      <c r="I15" s="967">
        <v>13073</v>
      </c>
      <c r="J15" s="967" t="s">
        <v>2054</v>
      </c>
      <c r="K15" s="967">
        <v>250</v>
      </c>
      <c r="L15" s="966" t="s">
        <v>1858</v>
      </c>
      <c r="M15" s="963" t="s">
        <v>1990</v>
      </c>
      <c r="N15" s="971" t="s">
        <v>2060</v>
      </c>
    </row>
    <row r="16" spans="1:14" ht="30" customHeight="1" x14ac:dyDescent="0.2">
      <c r="A16" s="894" t="s">
        <v>1755</v>
      </c>
      <c r="B16" s="893" t="s">
        <v>1754</v>
      </c>
      <c r="C16" s="974">
        <v>0</v>
      </c>
      <c r="D16" s="973">
        <v>1967973.01</v>
      </c>
      <c r="E16" s="973">
        <v>1967973.01</v>
      </c>
      <c r="F16" s="973">
        <v>0</v>
      </c>
      <c r="G16" s="972">
        <v>1</v>
      </c>
      <c r="H16" s="972">
        <v>1</v>
      </c>
      <c r="I16" s="967">
        <v>1</v>
      </c>
      <c r="J16" s="967" t="s">
        <v>2063</v>
      </c>
      <c r="K16" s="967">
        <v>230</v>
      </c>
      <c r="L16" s="966" t="s">
        <v>1858</v>
      </c>
      <c r="M16" s="963" t="s">
        <v>1990</v>
      </c>
      <c r="N16" s="971" t="s">
        <v>2062</v>
      </c>
    </row>
    <row r="17" spans="1:15" ht="30.6" customHeight="1" x14ac:dyDescent="0.2">
      <c r="A17" s="894" t="s">
        <v>1753</v>
      </c>
      <c r="B17" s="893" t="s">
        <v>1752</v>
      </c>
      <c r="C17" s="974">
        <v>0</v>
      </c>
      <c r="D17" s="973">
        <v>1843851.23</v>
      </c>
      <c r="E17" s="973">
        <v>1843851.23</v>
      </c>
      <c r="F17" s="973">
        <v>0</v>
      </c>
      <c r="G17" s="972">
        <v>1</v>
      </c>
      <c r="H17" s="972">
        <v>1</v>
      </c>
      <c r="I17" s="967">
        <v>1</v>
      </c>
      <c r="J17" s="967" t="s">
        <v>2063</v>
      </c>
      <c r="K17" s="967">
        <v>230</v>
      </c>
      <c r="L17" s="966" t="s">
        <v>1858</v>
      </c>
      <c r="M17" s="963" t="s">
        <v>1990</v>
      </c>
      <c r="N17" s="971" t="s">
        <v>2062</v>
      </c>
    </row>
    <row r="18" spans="1:15" ht="69.599999999999994" customHeight="1" x14ac:dyDescent="0.2">
      <c r="A18" s="894" t="s">
        <v>1751</v>
      </c>
      <c r="B18" s="893" t="s">
        <v>1750</v>
      </c>
      <c r="C18" s="974">
        <v>0</v>
      </c>
      <c r="D18" s="973">
        <v>1358127.16</v>
      </c>
      <c r="E18" s="973">
        <v>1358127.16</v>
      </c>
      <c r="F18" s="973">
        <v>0</v>
      </c>
      <c r="G18" s="972">
        <v>1</v>
      </c>
      <c r="H18" s="1031">
        <v>1</v>
      </c>
      <c r="I18" s="967">
        <v>1766</v>
      </c>
      <c r="J18" s="967" t="s">
        <v>2054</v>
      </c>
      <c r="K18" s="967">
        <v>450</v>
      </c>
      <c r="L18" s="966" t="s">
        <v>1858</v>
      </c>
      <c r="M18" s="963" t="s">
        <v>1990</v>
      </c>
      <c r="N18" s="971" t="s">
        <v>2060</v>
      </c>
    </row>
    <row r="19" spans="1:15" ht="57" customHeight="1" x14ac:dyDescent="0.2">
      <c r="A19" s="894" t="s">
        <v>1749</v>
      </c>
      <c r="B19" s="893" t="s">
        <v>1748</v>
      </c>
      <c r="C19" s="974">
        <v>0</v>
      </c>
      <c r="D19" s="973">
        <v>2118812.0299999998</v>
      </c>
      <c r="E19" s="973">
        <v>2118812.0300000003</v>
      </c>
      <c r="F19" s="973">
        <v>0</v>
      </c>
      <c r="G19" s="972">
        <v>0.6</v>
      </c>
      <c r="H19" s="972">
        <v>1</v>
      </c>
      <c r="I19" s="967">
        <v>2</v>
      </c>
      <c r="J19" s="967" t="s">
        <v>2061</v>
      </c>
      <c r="K19" s="967">
        <v>410</v>
      </c>
      <c r="L19" s="966" t="s">
        <v>1858</v>
      </c>
      <c r="M19" s="963" t="s">
        <v>1990</v>
      </c>
      <c r="N19" s="971" t="s">
        <v>2060</v>
      </c>
    </row>
    <row r="20" spans="1:15" ht="57.6" customHeight="1" x14ac:dyDescent="0.2">
      <c r="A20" s="894" t="s">
        <v>1747</v>
      </c>
      <c r="B20" s="893" t="s">
        <v>1746</v>
      </c>
      <c r="C20" s="974">
        <v>0</v>
      </c>
      <c r="D20" s="973">
        <v>3598812.43</v>
      </c>
      <c r="E20" s="973">
        <v>3598812.43</v>
      </c>
      <c r="F20" s="973">
        <v>0</v>
      </c>
      <c r="G20" s="972">
        <v>0.7</v>
      </c>
      <c r="H20" s="972">
        <v>1</v>
      </c>
      <c r="I20" s="967">
        <v>2621</v>
      </c>
      <c r="J20" s="967" t="s">
        <v>2054</v>
      </c>
      <c r="K20" s="967">
        <v>350</v>
      </c>
      <c r="L20" s="966" t="s">
        <v>1858</v>
      </c>
      <c r="M20" s="963" t="s">
        <v>1990</v>
      </c>
      <c r="N20" s="971" t="s">
        <v>2060</v>
      </c>
      <c r="O20" s="1045"/>
    </row>
    <row r="21" spans="1:15" ht="30" customHeight="1" x14ac:dyDescent="0.2">
      <c r="A21" s="899" t="s">
        <v>1745</v>
      </c>
      <c r="B21" s="893" t="s">
        <v>1744</v>
      </c>
      <c r="C21" s="974">
        <v>0</v>
      </c>
      <c r="D21" s="973">
        <v>283720</v>
      </c>
      <c r="E21" s="973">
        <v>283720</v>
      </c>
      <c r="F21" s="973">
        <v>0</v>
      </c>
      <c r="G21" s="972">
        <v>1</v>
      </c>
      <c r="H21" s="972">
        <v>1</v>
      </c>
      <c r="I21" s="967">
        <v>98</v>
      </c>
      <c r="J21" s="967" t="s">
        <v>2054</v>
      </c>
      <c r="K21" s="967">
        <v>220</v>
      </c>
      <c r="L21" s="966" t="s">
        <v>1858</v>
      </c>
      <c r="M21" s="963" t="s">
        <v>1990</v>
      </c>
      <c r="N21" s="971" t="s">
        <v>1898</v>
      </c>
    </row>
    <row r="22" spans="1:15" ht="94.15" customHeight="1" x14ac:dyDescent="0.2">
      <c r="A22" s="899" t="s">
        <v>1743</v>
      </c>
      <c r="B22" s="893" t="s">
        <v>1742</v>
      </c>
      <c r="C22" s="974">
        <v>0</v>
      </c>
      <c r="D22" s="973">
        <v>694169.93</v>
      </c>
      <c r="E22" s="973">
        <v>694169.93</v>
      </c>
      <c r="F22" s="973">
        <v>0</v>
      </c>
      <c r="G22" s="972">
        <v>0.8</v>
      </c>
      <c r="H22" s="972">
        <v>1</v>
      </c>
      <c r="I22" s="967">
        <v>520</v>
      </c>
      <c r="J22" s="967" t="s">
        <v>2054</v>
      </c>
      <c r="K22" s="967">
        <v>150</v>
      </c>
      <c r="L22" s="966" t="s">
        <v>1858</v>
      </c>
      <c r="M22" s="963" t="s">
        <v>1990</v>
      </c>
      <c r="N22" s="971" t="s">
        <v>2060</v>
      </c>
    </row>
    <row r="23" spans="1:15" ht="42" customHeight="1" x14ac:dyDescent="0.2">
      <c r="A23" s="899">
        <v>1</v>
      </c>
      <c r="B23" s="893" t="s">
        <v>2059</v>
      </c>
      <c r="C23" s="974">
        <v>291600</v>
      </c>
      <c r="D23" s="973">
        <v>0</v>
      </c>
      <c r="E23" s="973">
        <v>0</v>
      </c>
      <c r="F23" s="973">
        <v>0</v>
      </c>
      <c r="G23" s="972">
        <v>0</v>
      </c>
      <c r="H23" s="972">
        <v>0</v>
      </c>
      <c r="I23" s="967">
        <v>1476</v>
      </c>
      <c r="J23" s="967" t="s">
        <v>2054</v>
      </c>
      <c r="K23" s="967">
        <v>148</v>
      </c>
      <c r="L23" s="966" t="s">
        <v>1858</v>
      </c>
      <c r="M23" s="963" t="s">
        <v>1990</v>
      </c>
      <c r="N23" s="971"/>
    </row>
    <row r="24" spans="1:15" ht="28.9" customHeight="1" x14ac:dyDescent="0.2">
      <c r="A24" s="899">
        <v>2</v>
      </c>
      <c r="B24" s="893" t="s">
        <v>2058</v>
      </c>
      <c r="C24" s="974">
        <v>247500</v>
      </c>
      <c r="D24" s="973">
        <v>0</v>
      </c>
      <c r="E24" s="973">
        <v>0</v>
      </c>
      <c r="F24" s="973">
        <v>0</v>
      </c>
      <c r="G24" s="972">
        <v>0</v>
      </c>
      <c r="H24" s="972">
        <v>0</v>
      </c>
      <c r="I24" s="967">
        <v>250</v>
      </c>
      <c r="J24" s="967" t="s">
        <v>2054</v>
      </c>
      <c r="K24" s="967">
        <v>225</v>
      </c>
      <c r="L24" s="966" t="s">
        <v>1858</v>
      </c>
      <c r="M24" s="963" t="s">
        <v>1990</v>
      </c>
      <c r="N24" s="971"/>
    </row>
    <row r="25" spans="1:15" ht="43.9" customHeight="1" x14ac:dyDescent="0.2">
      <c r="A25" s="899">
        <v>3</v>
      </c>
      <c r="B25" s="893" t="s">
        <v>2057</v>
      </c>
      <c r="C25" s="974">
        <v>69300</v>
      </c>
      <c r="D25" s="973">
        <v>0</v>
      </c>
      <c r="E25" s="973">
        <v>0</v>
      </c>
      <c r="F25" s="973">
        <v>0</v>
      </c>
      <c r="G25" s="972">
        <v>0</v>
      </c>
      <c r="H25" s="972">
        <v>0</v>
      </c>
      <c r="I25" s="967">
        <v>490</v>
      </c>
      <c r="J25" s="967" t="s">
        <v>2054</v>
      </c>
      <c r="K25" s="967">
        <v>49</v>
      </c>
      <c r="L25" s="966" t="s">
        <v>1858</v>
      </c>
      <c r="M25" s="963" t="s">
        <v>1990</v>
      </c>
      <c r="N25" s="971"/>
    </row>
    <row r="26" spans="1:15" ht="40.15" customHeight="1" x14ac:dyDescent="0.2">
      <c r="A26" s="899">
        <v>4</v>
      </c>
      <c r="B26" s="893" t="s">
        <v>2056</v>
      </c>
      <c r="C26" s="974">
        <v>544500</v>
      </c>
      <c r="D26" s="973">
        <v>0</v>
      </c>
      <c r="E26" s="973">
        <v>0</v>
      </c>
      <c r="F26" s="973">
        <v>0</v>
      </c>
      <c r="G26" s="972">
        <v>0</v>
      </c>
      <c r="H26" s="972">
        <v>0</v>
      </c>
      <c r="I26" s="967">
        <v>550</v>
      </c>
      <c r="J26" s="967" t="s">
        <v>2054</v>
      </c>
      <c r="K26" s="967">
        <v>200</v>
      </c>
      <c r="L26" s="966" t="s">
        <v>1858</v>
      </c>
      <c r="M26" s="963" t="s">
        <v>1990</v>
      </c>
      <c r="N26" s="971"/>
    </row>
    <row r="27" spans="1:15" ht="28.9" customHeight="1" x14ac:dyDescent="0.2">
      <c r="A27" s="899">
        <v>5</v>
      </c>
      <c r="B27" s="893" t="s">
        <v>2055</v>
      </c>
      <c r="C27" s="974">
        <v>2989000</v>
      </c>
      <c r="D27" s="973">
        <v>0</v>
      </c>
      <c r="E27" s="973">
        <v>0</v>
      </c>
      <c r="F27" s="973">
        <v>0</v>
      </c>
      <c r="G27" s="972">
        <v>0</v>
      </c>
      <c r="H27" s="972">
        <v>0</v>
      </c>
      <c r="I27" s="967">
        <v>4900</v>
      </c>
      <c r="J27" s="967" t="s">
        <v>2054</v>
      </c>
      <c r="K27" s="967">
        <v>490</v>
      </c>
      <c r="L27" s="966" t="s">
        <v>1858</v>
      </c>
      <c r="M27" s="963" t="s">
        <v>1990</v>
      </c>
      <c r="N27" s="971"/>
    </row>
    <row r="28" spans="1:15" ht="13.5" x14ac:dyDescent="0.2">
      <c r="A28" s="899">
        <v>8</v>
      </c>
      <c r="B28" s="893" t="s">
        <v>2053</v>
      </c>
      <c r="C28" s="974">
        <v>6300000</v>
      </c>
      <c r="D28" s="973">
        <v>0</v>
      </c>
      <c r="E28" s="973">
        <v>0</v>
      </c>
      <c r="F28" s="973">
        <v>0</v>
      </c>
      <c r="G28" s="972">
        <v>0</v>
      </c>
      <c r="H28" s="972">
        <v>0</v>
      </c>
      <c r="I28" s="967">
        <v>1</v>
      </c>
      <c r="J28" s="967" t="s">
        <v>1935</v>
      </c>
      <c r="K28" s="967">
        <v>1300</v>
      </c>
      <c r="L28" s="966" t="s">
        <v>326</v>
      </c>
      <c r="M28" s="963" t="s">
        <v>1990</v>
      </c>
      <c r="N28" s="971"/>
    </row>
    <row r="29" spans="1:15" ht="14.25" thickBot="1" x14ac:dyDescent="0.25">
      <c r="A29" s="899"/>
      <c r="B29" s="893"/>
      <c r="C29" s="974"/>
      <c r="D29" s="973"/>
      <c r="E29" s="973"/>
      <c r="F29" s="973"/>
      <c r="G29" s="972"/>
      <c r="H29" s="972"/>
      <c r="I29" s="967"/>
      <c r="J29" s="967"/>
      <c r="K29" s="967"/>
      <c r="L29" s="966"/>
      <c r="M29" s="963"/>
      <c r="N29" s="971"/>
    </row>
    <row r="30" spans="1:15" ht="17.25" thickBot="1" x14ac:dyDescent="0.25">
      <c r="A30" s="970"/>
      <c r="B30" s="969" t="s">
        <v>1741</v>
      </c>
      <c r="C30" s="968">
        <v>13328900</v>
      </c>
      <c r="D30" s="968">
        <v>17297659.489999998</v>
      </c>
      <c r="E30" s="968">
        <v>17297659.489999998</v>
      </c>
      <c r="F30" s="968"/>
      <c r="G30" s="965"/>
      <c r="H30" s="965"/>
      <c r="I30" s="967"/>
      <c r="J30" s="967"/>
      <c r="K30" s="967"/>
      <c r="L30" s="966"/>
      <c r="M30" s="963"/>
      <c r="N30" s="971"/>
    </row>
    <row r="31" spans="1:15" ht="16.5" x14ac:dyDescent="0.2">
      <c r="A31" s="899"/>
      <c r="B31" s="901"/>
      <c r="C31" s="892"/>
      <c r="D31" s="891"/>
      <c r="E31" s="891"/>
      <c r="F31" s="891"/>
      <c r="G31" s="965"/>
      <c r="H31" s="965"/>
      <c r="I31" s="967"/>
      <c r="J31" s="967"/>
      <c r="K31" s="967"/>
      <c r="L31" s="966"/>
      <c r="M31" s="963"/>
      <c r="N31" s="971"/>
    </row>
    <row r="32" spans="1:15" ht="14.25" thickBot="1" x14ac:dyDescent="0.25">
      <c r="A32" s="1044"/>
      <c r="B32" s="1043"/>
      <c r="C32" s="1042"/>
      <c r="D32" s="1041"/>
      <c r="E32" s="954"/>
      <c r="F32" s="954"/>
      <c r="G32" s="956"/>
      <c r="H32" s="955"/>
      <c r="I32" s="954"/>
      <c r="J32" s="954"/>
      <c r="K32" s="954"/>
      <c r="L32" s="953"/>
      <c r="M32" s="953"/>
      <c r="N32" s="952"/>
    </row>
    <row r="33" spans="1:14" ht="14.25" thickBot="1" x14ac:dyDescent="0.25">
      <c r="A33" s="961"/>
      <c r="B33" s="960"/>
      <c r="C33" s="959"/>
      <c r="D33" s="958"/>
      <c r="E33" s="957"/>
      <c r="F33" s="957"/>
      <c r="G33" s="956"/>
      <c r="H33" s="955"/>
      <c r="I33" s="954"/>
      <c r="J33" s="954"/>
      <c r="K33" s="954"/>
      <c r="L33" s="953"/>
      <c r="M33" s="953"/>
      <c r="N33" s="952"/>
    </row>
    <row r="34" spans="1:14" ht="17.25" thickBot="1" x14ac:dyDescent="0.25">
      <c r="A34" s="951"/>
      <c r="B34" s="950" t="s">
        <v>1855</v>
      </c>
      <c r="C34" s="949">
        <v>13328900</v>
      </c>
      <c r="D34" s="949">
        <v>17297659.489999998</v>
      </c>
      <c r="E34" s="949">
        <v>17297659.489999998</v>
      </c>
      <c r="F34" s="949"/>
      <c r="G34" s="948"/>
      <c r="H34" s="948"/>
      <c r="I34" s="947"/>
      <c r="J34" s="946"/>
      <c r="K34" s="945"/>
      <c r="L34" s="944"/>
      <c r="M34" s="944"/>
      <c r="N34" s="944"/>
    </row>
    <row r="36" spans="1:14" ht="13.5" x14ac:dyDescent="0.25">
      <c r="A36" s="880" t="s">
        <v>1674</v>
      </c>
      <c r="B36" s="880"/>
      <c r="C36" s="880"/>
      <c r="D36" s="880"/>
    </row>
  </sheetData>
  <mergeCells count="13">
    <mergeCell ref="C10:C11"/>
    <mergeCell ref="D10:D11"/>
    <mergeCell ref="E10:E11"/>
    <mergeCell ref="F10:F11"/>
    <mergeCell ref="A2:N2"/>
    <mergeCell ref="B9:B11"/>
    <mergeCell ref="G9:H10"/>
    <mergeCell ref="I9:L9"/>
    <mergeCell ref="I10:J10"/>
    <mergeCell ref="K10:L10"/>
    <mergeCell ref="A3:N3"/>
    <mergeCell ref="A4:N4"/>
    <mergeCell ref="C9:F9"/>
  </mergeCells>
  <printOptions horizontalCentered="1"/>
  <pageMargins left="0" right="0" top="0.39370078740157483" bottom="0.39370078740157483" header="0.31496062992125984" footer="0.31496062992125984"/>
  <pageSetup scale="65"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62"/>
  <sheetViews>
    <sheetView workbookViewId="0">
      <selection activeCell="B6" sqref="B6:B7"/>
    </sheetView>
  </sheetViews>
  <sheetFormatPr baseColWidth="10" defaultColWidth="11.42578125" defaultRowHeight="12.75" x14ac:dyDescent="0.2"/>
  <cols>
    <col min="1" max="1" width="8.7109375" style="88" customWidth="1"/>
    <col min="2" max="2" width="39.85546875" style="88" customWidth="1"/>
    <col min="3" max="3" width="18.5703125" style="88" customWidth="1"/>
    <col min="4" max="4" width="18.5703125" style="88" bestFit="1" customWidth="1"/>
    <col min="5" max="6" width="18.5703125" style="88" customWidth="1"/>
    <col min="7" max="7" width="19.140625" style="88" customWidth="1"/>
    <col min="8" max="8" width="13.42578125" style="88" bestFit="1" customWidth="1"/>
    <col min="9" max="16384" width="11.42578125" style="88"/>
  </cols>
  <sheetData>
    <row r="1" spans="1:7" ht="23.25" x14ac:dyDescent="0.35">
      <c r="A1" s="1113" t="s">
        <v>1099</v>
      </c>
      <c r="B1" s="1113"/>
      <c r="C1" s="1113"/>
      <c r="D1" s="1113"/>
      <c r="E1" s="1113"/>
      <c r="F1" s="1113"/>
      <c r="G1" s="1113"/>
    </row>
    <row r="2" spans="1:7" ht="21" x14ac:dyDescent="0.35">
      <c r="A2" s="1114" t="s">
        <v>573</v>
      </c>
      <c r="B2" s="1114"/>
      <c r="C2" s="1114"/>
      <c r="D2" s="1114"/>
      <c r="E2" s="1114"/>
      <c r="F2" s="1114"/>
      <c r="G2" s="1114"/>
    </row>
    <row r="3" spans="1:7" ht="18.75" x14ac:dyDescent="0.3">
      <c r="A3" s="1115" t="s">
        <v>1100</v>
      </c>
      <c r="B3" s="1115"/>
      <c r="C3" s="1115"/>
      <c r="D3" s="1115"/>
      <c r="E3" s="1115"/>
      <c r="F3" s="1115"/>
      <c r="G3" s="1115"/>
    </row>
    <row r="4" spans="1:7" ht="18.75" x14ac:dyDescent="0.3">
      <c r="A4" s="1116" t="s">
        <v>164</v>
      </c>
      <c r="B4" s="1116"/>
      <c r="C4" s="1116"/>
      <c r="D4" s="1116"/>
      <c r="E4" s="1116"/>
      <c r="F4" s="1116"/>
      <c r="G4" s="1116"/>
    </row>
    <row r="5" spans="1:7" ht="18.75" x14ac:dyDescent="0.3">
      <c r="A5" s="154"/>
      <c r="B5" s="154"/>
      <c r="C5" s="154"/>
      <c r="D5" s="154"/>
      <c r="E5" s="154"/>
      <c r="F5" s="154"/>
      <c r="G5" s="444" t="s">
        <v>7</v>
      </c>
    </row>
    <row r="6" spans="1:7" ht="48" customHeight="1" x14ac:dyDescent="0.2">
      <c r="A6" s="1117" t="s">
        <v>576</v>
      </c>
      <c r="B6" s="1117" t="s">
        <v>94</v>
      </c>
      <c r="C6" s="1119" t="s">
        <v>399</v>
      </c>
      <c r="D6" s="1119" t="s">
        <v>577</v>
      </c>
      <c r="E6" s="1119" t="s">
        <v>578</v>
      </c>
      <c r="F6" s="1119" t="s">
        <v>1111</v>
      </c>
      <c r="G6" s="1119" t="s">
        <v>330</v>
      </c>
    </row>
    <row r="7" spans="1:7" ht="42" customHeight="1" x14ac:dyDescent="0.2">
      <c r="A7" s="1118"/>
      <c r="B7" s="1118"/>
      <c r="C7" s="1120"/>
      <c r="D7" s="1120"/>
      <c r="E7" s="1120"/>
      <c r="F7" s="1120"/>
      <c r="G7" s="1120"/>
    </row>
    <row r="8" spans="1:7" s="155" customFormat="1" ht="31.5" customHeight="1" x14ac:dyDescent="0.2">
      <c r="A8" s="165"/>
      <c r="B8" s="165" t="s">
        <v>944</v>
      </c>
      <c r="C8" s="166">
        <v>14</v>
      </c>
      <c r="D8" s="166"/>
      <c r="E8" s="166">
        <v>15</v>
      </c>
      <c r="F8" s="166"/>
      <c r="G8" s="166"/>
    </row>
    <row r="9" spans="1:7" s="155" customFormat="1" ht="31.5" customHeight="1" x14ac:dyDescent="0.2">
      <c r="A9" s="448"/>
      <c r="B9" s="449" t="s">
        <v>1112</v>
      </c>
      <c r="C9" s="447">
        <v>322385013.38999999</v>
      </c>
      <c r="D9" s="447"/>
      <c r="E9" s="447"/>
      <c r="F9" s="447"/>
      <c r="G9" s="447">
        <v>322385013.38999999</v>
      </c>
    </row>
    <row r="10" spans="1:7" s="155" customFormat="1" ht="31.5" customHeight="1" x14ac:dyDescent="0.2">
      <c r="A10" s="251" t="s">
        <v>904</v>
      </c>
      <c r="B10" s="252" t="s">
        <v>102</v>
      </c>
      <c r="C10" s="601">
        <v>0</v>
      </c>
      <c r="D10" s="602"/>
      <c r="E10" s="602"/>
      <c r="F10" s="602"/>
      <c r="G10" s="601">
        <v>0</v>
      </c>
    </row>
    <row r="11" spans="1:7" s="155" customFormat="1" ht="31.5" customHeight="1" x14ac:dyDescent="0.2">
      <c r="A11" s="251" t="s">
        <v>903</v>
      </c>
      <c r="B11" s="252" t="s">
        <v>235</v>
      </c>
      <c r="C11" s="601">
        <v>322385013.38999999</v>
      </c>
      <c r="D11" s="602"/>
      <c r="E11" s="602"/>
      <c r="F11" s="602"/>
      <c r="G11" s="601">
        <v>322385013.38999999</v>
      </c>
    </row>
    <row r="12" spans="1:7" s="155" customFormat="1" ht="31.5" customHeight="1" x14ac:dyDescent="0.2">
      <c r="A12" s="251" t="s">
        <v>905</v>
      </c>
      <c r="B12" s="252" t="s">
        <v>909</v>
      </c>
      <c r="C12" s="601">
        <v>0</v>
      </c>
      <c r="D12" s="602"/>
      <c r="E12" s="602"/>
      <c r="F12" s="602"/>
      <c r="G12" s="601">
        <v>0</v>
      </c>
    </row>
    <row r="13" spans="1:7" s="155" customFormat="1" ht="12" customHeight="1" x14ac:dyDescent="0.2">
      <c r="A13" s="251"/>
      <c r="B13" s="252"/>
      <c r="C13" s="306"/>
      <c r="D13" s="306"/>
      <c r="E13" s="306"/>
      <c r="F13" s="306"/>
      <c r="G13" s="306"/>
    </row>
    <row r="14" spans="1:7" s="155" customFormat="1" ht="31.5" customHeight="1" x14ac:dyDescent="0.2">
      <c r="A14" s="448"/>
      <c r="B14" s="449" t="s">
        <v>1113</v>
      </c>
      <c r="C14" s="447"/>
      <c r="D14" s="447">
        <v>-147158245.18000001</v>
      </c>
      <c r="E14" s="447">
        <v>-33547266.41</v>
      </c>
      <c r="F14" s="447"/>
      <c r="G14" s="447">
        <v>-180705511.59</v>
      </c>
    </row>
    <row r="15" spans="1:7" s="155" customFormat="1" ht="31.5" customHeight="1" x14ac:dyDescent="0.2">
      <c r="A15" s="251" t="s">
        <v>901</v>
      </c>
      <c r="B15" s="252" t="s">
        <v>910</v>
      </c>
      <c r="C15" s="602"/>
      <c r="D15" s="602"/>
      <c r="E15" s="601">
        <v>-33547266.41</v>
      </c>
      <c r="F15" s="602"/>
      <c r="G15" s="601">
        <v>-33547266.41</v>
      </c>
    </row>
    <row r="16" spans="1:7" s="155" customFormat="1" ht="31.5" customHeight="1" x14ac:dyDescent="0.2">
      <c r="A16" s="251" t="s">
        <v>902</v>
      </c>
      <c r="B16" s="252" t="s">
        <v>911</v>
      </c>
      <c r="C16" s="602"/>
      <c r="D16" s="601">
        <v>-147158245.18000001</v>
      </c>
      <c r="E16" s="602"/>
      <c r="F16" s="602"/>
      <c r="G16" s="601">
        <v>-147158245.18000001</v>
      </c>
    </row>
    <row r="17" spans="1:7" s="155" customFormat="1" ht="31.5" customHeight="1" x14ac:dyDescent="0.2">
      <c r="A17" s="251" t="s">
        <v>906</v>
      </c>
      <c r="B17" s="252" t="s">
        <v>912</v>
      </c>
      <c r="C17" s="602"/>
      <c r="D17" s="601">
        <v>0</v>
      </c>
      <c r="E17" s="602"/>
      <c r="F17" s="602"/>
      <c r="G17" s="601">
        <v>0</v>
      </c>
    </row>
    <row r="18" spans="1:7" s="155" customFormat="1" ht="31.5" customHeight="1" x14ac:dyDescent="0.2">
      <c r="A18" s="251" t="s">
        <v>907</v>
      </c>
      <c r="B18" s="252" t="s">
        <v>913</v>
      </c>
      <c r="C18" s="602"/>
      <c r="D18" s="601">
        <v>0</v>
      </c>
      <c r="E18" s="602"/>
      <c r="F18" s="602"/>
      <c r="G18" s="601">
        <v>0</v>
      </c>
    </row>
    <row r="19" spans="1:7" s="155" customFormat="1" ht="31.5" customHeight="1" x14ac:dyDescent="0.2">
      <c r="A19" s="251" t="s">
        <v>1119</v>
      </c>
      <c r="B19" s="252" t="s">
        <v>908</v>
      </c>
      <c r="C19" s="602"/>
      <c r="D19" s="601">
        <v>0</v>
      </c>
      <c r="E19" s="602"/>
      <c r="F19" s="602"/>
      <c r="G19" s="601">
        <v>0</v>
      </c>
    </row>
    <row r="20" spans="1:7" s="155" customFormat="1" ht="12" customHeight="1" x14ac:dyDescent="0.2">
      <c r="A20" s="251"/>
      <c r="B20" s="252"/>
      <c r="C20" s="306"/>
      <c r="D20" s="306"/>
      <c r="E20" s="306"/>
      <c r="F20" s="306"/>
      <c r="G20" s="306"/>
    </row>
    <row r="21" spans="1:7" s="155" customFormat="1" ht="31.5" customHeight="1" x14ac:dyDescent="0.2">
      <c r="A21" s="448"/>
      <c r="B21" s="449" t="s">
        <v>1114</v>
      </c>
      <c r="C21" s="447"/>
      <c r="D21" s="447"/>
      <c r="E21" s="447"/>
      <c r="F21" s="447">
        <v>0</v>
      </c>
      <c r="G21" s="447">
        <v>0</v>
      </c>
    </row>
    <row r="22" spans="1:7" s="155" customFormat="1" ht="31.5" customHeight="1" x14ac:dyDescent="0.2">
      <c r="A22" s="251" t="s">
        <v>1117</v>
      </c>
      <c r="B22" s="252" t="s">
        <v>1115</v>
      </c>
      <c r="C22" s="307"/>
      <c r="D22" s="307"/>
      <c r="E22" s="307"/>
      <c r="F22" s="306"/>
      <c r="G22" s="306">
        <v>0</v>
      </c>
    </row>
    <row r="23" spans="1:7" s="155" customFormat="1" ht="31.5" customHeight="1" x14ac:dyDescent="0.2">
      <c r="A23" s="251" t="s">
        <v>1118</v>
      </c>
      <c r="B23" s="252" t="s">
        <v>1116</v>
      </c>
      <c r="C23" s="307"/>
      <c r="D23" s="307"/>
      <c r="E23" s="307"/>
      <c r="F23" s="306"/>
      <c r="G23" s="306">
        <v>0</v>
      </c>
    </row>
    <row r="24" spans="1:7" s="155" customFormat="1" ht="12" customHeight="1" x14ac:dyDescent="0.2">
      <c r="A24" s="251"/>
      <c r="B24" s="252"/>
      <c r="C24" s="306"/>
      <c r="D24" s="306"/>
      <c r="E24" s="306"/>
      <c r="F24" s="306"/>
      <c r="G24" s="306"/>
    </row>
    <row r="25" spans="1:7" s="155" customFormat="1" ht="31.5" customHeight="1" x14ac:dyDescent="0.2">
      <c r="A25" s="603"/>
      <c r="B25" s="604" t="s">
        <v>1120</v>
      </c>
      <c r="C25" s="605">
        <v>322385013.38999999</v>
      </c>
      <c r="D25" s="605">
        <v>-147158245.18000001</v>
      </c>
      <c r="E25" s="605">
        <v>-33547266.41</v>
      </c>
      <c r="F25" s="605">
        <v>0</v>
      </c>
      <c r="G25" s="605">
        <v>141679501.79999998</v>
      </c>
    </row>
    <row r="26" spans="1:7" s="155" customFormat="1" ht="12" customHeight="1" x14ac:dyDescent="0.2">
      <c r="A26" s="251"/>
      <c r="B26" s="252"/>
      <c r="C26" s="306"/>
      <c r="D26" s="306"/>
      <c r="E26" s="306"/>
      <c r="F26" s="306"/>
      <c r="G26" s="306"/>
    </row>
    <row r="27" spans="1:7" s="155" customFormat="1" ht="31.5" customHeight="1" x14ac:dyDescent="0.2">
      <c r="A27" s="448"/>
      <c r="B27" s="449" t="s">
        <v>1121</v>
      </c>
      <c r="C27" s="447">
        <v>0</v>
      </c>
      <c r="D27" s="447"/>
      <c r="E27" s="447"/>
      <c r="F27" s="447"/>
      <c r="G27" s="447">
        <v>0</v>
      </c>
    </row>
    <row r="28" spans="1:7" s="155" customFormat="1" ht="31.5" customHeight="1" x14ac:dyDescent="0.2">
      <c r="A28" s="251" t="s">
        <v>904</v>
      </c>
      <c r="B28" s="252" t="s">
        <v>102</v>
      </c>
      <c r="C28" s="601">
        <v>0</v>
      </c>
      <c r="D28" s="602"/>
      <c r="E28" s="602"/>
      <c r="F28" s="602"/>
      <c r="G28" s="601">
        <v>0</v>
      </c>
    </row>
    <row r="29" spans="1:7" s="155" customFormat="1" ht="31.5" customHeight="1" x14ac:dyDescent="0.2">
      <c r="A29" s="251" t="s">
        <v>903</v>
      </c>
      <c r="B29" s="252" t="s">
        <v>235</v>
      </c>
      <c r="C29" s="601">
        <v>0</v>
      </c>
      <c r="D29" s="602"/>
      <c r="E29" s="602"/>
      <c r="F29" s="602"/>
      <c r="G29" s="601">
        <v>0</v>
      </c>
    </row>
    <row r="30" spans="1:7" s="155" customFormat="1" ht="31.5" customHeight="1" x14ac:dyDescent="0.2">
      <c r="A30" s="251" t="s">
        <v>905</v>
      </c>
      <c r="B30" s="252" t="s">
        <v>909</v>
      </c>
      <c r="C30" s="601">
        <v>0</v>
      </c>
      <c r="D30" s="602"/>
      <c r="E30" s="602"/>
      <c r="F30" s="602"/>
      <c r="G30" s="601">
        <v>0</v>
      </c>
    </row>
    <row r="31" spans="1:7" s="155" customFormat="1" ht="12" customHeight="1" x14ac:dyDescent="0.2">
      <c r="A31" s="251"/>
      <c r="B31" s="252"/>
      <c r="C31" s="306"/>
      <c r="D31" s="306"/>
      <c r="E31" s="306"/>
      <c r="F31" s="306"/>
      <c r="G31" s="306"/>
    </row>
    <row r="32" spans="1:7" s="155" customFormat="1" ht="31.5" customHeight="1" x14ac:dyDescent="0.2">
      <c r="A32" s="448"/>
      <c r="B32" s="449" t="s">
        <v>1122</v>
      </c>
      <c r="C32" s="447"/>
      <c r="D32" s="447">
        <v>-31476252.849999994</v>
      </c>
      <c r="E32" s="447">
        <v>62959715.25000003</v>
      </c>
      <c r="F32" s="447"/>
      <c r="G32" s="447">
        <v>31483462.400000036</v>
      </c>
    </row>
    <row r="33" spans="1:7" s="155" customFormat="1" ht="31.5" customHeight="1" x14ac:dyDescent="0.2">
      <c r="A33" s="251" t="s">
        <v>901</v>
      </c>
      <c r="B33" s="252" t="s">
        <v>910</v>
      </c>
      <c r="C33" s="602"/>
      <c r="D33" s="602"/>
      <c r="E33" s="601">
        <v>29412448.840000033</v>
      </c>
      <c r="F33" s="602"/>
      <c r="G33" s="601">
        <v>29412448.840000033</v>
      </c>
    </row>
    <row r="34" spans="1:7" s="155" customFormat="1" ht="31.5" customHeight="1" x14ac:dyDescent="0.2">
      <c r="A34" s="251" t="s">
        <v>902</v>
      </c>
      <c r="B34" s="252" t="s">
        <v>911</v>
      </c>
      <c r="C34" s="602"/>
      <c r="D34" s="601">
        <v>-31476252.849999994</v>
      </c>
      <c r="E34" s="601">
        <v>33547266.41</v>
      </c>
      <c r="F34" s="602"/>
      <c r="G34" s="601">
        <v>2071013.5600000061</v>
      </c>
    </row>
    <row r="35" spans="1:7" s="155" customFormat="1" ht="31.5" customHeight="1" x14ac:dyDescent="0.2">
      <c r="A35" s="251" t="s">
        <v>906</v>
      </c>
      <c r="B35" s="252" t="s">
        <v>912</v>
      </c>
      <c r="C35" s="602"/>
      <c r="D35" s="602"/>
      <c r="E35" s="601">
        <v>0</v>
      </c>
      <c r="F35" s="602"/>
      <c r="G35" s="601">
        <v>0</v>
      </c>
    </row>
    <row r="36" spans="1:7" s="155" customFormat="1" ht="31.5" customHeight="1" x14ac:dyDescent="0.2">
      <c r="A36" s="608" t="s">
        <v>907</v>
      </c>
      <c r="B36" s="609" t="s">
        <v>913</v>
      </c>
      <c r="C36" s="610"/>
      <c r="D36" s="610"/>
      <c r="E36" s="611">
        <v>0</v>
      </c>
      <c r="F36" s="610"/>
      <c r="G36" s="611">
        <v>0</v>
      </c>
    </row>
    <row r="37" spans="1:7" s="155" customFormat="1" ht="31.5" customHeight="1" x14ac:dyDescent="0.2">
      <c r="A37" s="251" t="s">
        <v>1119</v>
      </c>
      <c r="B37" s="252" t="s">
        <v>908</v>
      </c>
      <c r="C37" s="602"/>
      <c r="D37" s="602"/>
      <c r="E37" s="601">
        <v>0</v>
      </c>
      <c r="F37" s="602"/>
      <c r="G37" s="601">
        <v>0</v>
      </c>
    </row>
    <row r="38" spans="1:7" s="155" customFormat="1" ht="12" customHeight="1" x14ac:dyDescent="0.2">
      <c r="A38" s="251"/>
      <c r="B38" s="252"/>
      <c r="C38" s="306"/>
      <c r="D38" s="306"/>
      <c r="E38" s="306"/>
      <c r="F38" s="306"/>
      <c r="G38" s="306"/>
    </row>
    <row r="39" spans="1:7" s="155" customFormat="1" ht="45" x14ac:dyDescent="0.2">
      <c r="A39" s="448"/>
      <c r="B39" s="449" t="s">
        <v>1123</v>
      </c>
      <c r="C39" s="447"/>
      <c r="D39" s="447"/>
      <c r="E39" s="447"/>
      <c r="F39" s="447">
        <v>0</v>
      </c>
      <c r="G39" s="447">
        <v>0</v>
      </c>
    </row>
    <row r="40" spans="1:7" s="155" customFormat="1" ht="31.5" customHeight="1" x14ac:dyDescent="0.2">
      <c r="A40" s="251" t="s">
        <v>1117</v>
      </c>
      <c r="B40" s="252" t="s">
        <v>1115</v>
      </c>
      <c r="C40" s="307"/>
      <c r="D40" s="307"/>
      <c r="E40" s="307"/>
      <c r="F40" s="306"/>
      <c r="G40" s="306">
        <v>0</v>
      </c>
    </row>
    <row r="41" spans="1:7" s="155" customFormat="1" ht="31.5" customHeight="1" x14ac:dyDescent="0.2">
      <c r="A41" s="251" t="s">
        <v>1118</v>
      </c>
      <c r="B41" s="252" t="s">
        <v>1116</v>
      </c>
      <c r="C41" s="307"/>
      <c r="D41" s="307"/>
      <c r="E41" s="307"/>
      <c r="F41" s="306"/>
      <c r="G41" s="306">
        <v>0</v>
      </c>
    </row>
    <row r="42" spans="1:7" s="155" customFormat="1" ht="12" customHeight="1" x14ac:dyDescent="0.2">
      <c r="A42" s="251"/>
      <c r="B42" s="252"/>
      <c r="C42" s="306"/>
      <c r="D42" s="306"/>
      <c r="E42" s="306"/>
      <c r="F42" s="306"/>
      <c r="G42" s="306"/>
    </row>
    <row r="43" spans="1:7" ht="31.5" customHeight="1" x14ac:dyDescent="0.2">
      <c r="A43" s="603"/>
      <c r="B43" s="606" t="s">
        <v>1317</v>
      </c>
      <c r="C43" s="605">
        <v>322385013.38999999</v>
      </c>
      <c r="D43" s="605">
        <v>-178634498.03</v>
      </c>
      <c r="E43" s="605">
        <v>29412448.84000003</v>
      </c>
      <c r="F43" s="605">
        <v>0</v>
      </c>
      <c r="G43" s="605">
        <v>173162964.20000002</v>
      </c>
    </row>
    <row r="44" spans="1:7" ht="24.75" customHeight="1" x14ac:dyDescent="0.2">
      <c r="A44" s="1123" t="s">
        <v>561</v>
      </c>
      <c r="B44" s="1123"/>
      <c r="C44" s="1123"/>
      <c r="D44" s="1123"/>
      <c r="E44" s="1123"/>
      <c r="F44" s="1123"/>
      <c r="G44" s="1123"/>
    </row>
    <row r="45" spans="1:7" ht="15.75" x14ac:dyDescent="0.25">
      <c r="A45" s="13"/>
      <c r="B45" s="13"/>
      <c r="C45" s="157"/>
      <c r="D45" s="157"/>
      <c r="E45" s="157"/>
      <c r="F45" s="157"/>
      <c r="G45" s="157"/>
    </row>
    <row r="46" spans="1:7" ht="15.75" x14ac:dyDescent="0.25">
      <c r="A46" s="13"/>
      <c r="B46" s="13"/>
      <c r="C46" s="157"/>
      <c r="D46" s="157"/>
      <c r="E46" s="157"/>
      <c r="F46" s="157"/>
      <c r="G46" s="157"/>
    </row>
    <row r="47" spans="1:7" ht="15.75" x14ac:dyDescent="0.25">
      <c r="A47" s="13"/>
      <c r="B47" s="13"/>
      <c r="C47" s="157"/>
      <c r="D47" s="157"/>
      <c r="E47" s="157"/>
      <c r="F47" s="157"/>
      <c r="G47" s="157"/>
    </row>
    <row r="48" spans="1:7" ht="15.75" x14ac:dyDescent="0.25">
      <c r="A48" s="13"/>
      <c r="B48" s="13"/>
      <c r="C48" s="157"/>
      <c r="D48" s="157"/>
      <c r="E48" s="157"/>
      <c r="F48" s="157"/>
      <c r="G48" s="157"/>
    </row>
    <row r="49" spans="1:9" ht="15.75" x14ac:dyDescent="0.25">
      <c r="A49" s="13"/>
      <c r="B49" s="13"/>
      <c r="C49" s="157"/>
      <c r="D49" s="157"/>
      <c r="E49" s="157"/>
      <c r="F49" s="157"/>
      <c r="G49" s="157"/>
    </row>
    <row r="50" spans="1:9" ht="15.75" x14ac:dyDescent="0.25">
      <c r="A50" s="13"/>
      <c r="B50" s="13"/>
      <c r="C50" s="157"/>
      <c r="D50" s="157"/>
      <c r="E50" s="157"/>
      <c r="F50" s="157"/>
      <c r="G50" s="157"/>
    </row>
    <row r="51" spans="1:9" ht="15.75" x14ac:dyDescent="0.25">
      <c r="A51" s="13"/>
      <c r="B51" s="13"/>
      <c r="C51" s="157"/>
      <c r="D51" s="157"/>
      <c r="E51" s="157"/>
      <c r="F51" s="157"/>
      <c r="G51" s="157"/>
    </row>
    <row r="52" spans="1:9" ht="15.75" x14ac:dyDescent="0.25">
      <c r="A52" s="13"/>
      <c r="B52" s="13"/>
      <c r="C52" s="157"/>
      <c r="D52" s="157"/>
      <c r="E52" s="607"/>
      <c r="F52" s="157"/>
      <c r="G52" s="157"/>
    </row>
    <row r="55" spans="1:9" ht="20.25" x14ac:dyDescent="0.35">
      <c r="A55" s="1124" t="s">
        <v>575</v>
      </c>
      <c r="B55" s="1124"/>
      <c r="C55" s="1124"/>
      <c r="D55" s="1125" t="s">
        <v>1098</v>
      </c>
      <c r="E55" s="1125"/>
      <c r="F55" s="1125"/>
      <c r="G55" s="1125"/>
      <c r="H55" s="158"/>
      <c r="I55" s="158"/>
    </row>
    <row r="56" spans="1:9" ht="20.25" customHeight="1" x14ac:dyDescent="0.3">
      <c r="A56" s="1126" t="s">
        <v>265</v>
      </c>
      <c r="B56" s="1126"/>
      <c r="C56" s="1126"/>
      <c r="D56" s="1126" t="s">
        <v>266</v>
      </c>
      <c r="E56" s="1126"/>
      <c r="F56" s="1126"/>
      <c r="G56" s="1126"/>
      <c r="H56" s="159"/>
      <c r="I56" s="159"/>
    </row>
    <row r="57" spans="1:9" ht="15.75" x14ac:dyDescent="0.25">
      <c r="B57" s="1121"/>
      <c r="C57" s="1121"/>
      <c r="D57" s="1122"/>
      <c r="E57" s="1122"/>
      <c r="F57" s="1122"/>
      <c r="G57" s="1122"/>
    </row>
    <row r="58" spans="1:9" ht="15.75" x14ac:dyDescent="0.25">
      <c r="A58" s="160"/>
      <c r="B58" s="160"/>
      <c r="C58" s="157"/>
      <c r="D58" s="157"/>
      <c r="E58" s="157"/>
      <c r="F58" s="157"/>
      <c r="G58" s="157"/>
    </row>
    <row r="59" spans="1:9" ht="15.75" x14ac:dyDescent="0.25">
      <c r="A59" s="160"/>
      <c r="B59" s="160"/>
      <c r="C59" s="157"/>
    </row>
    <row r="60" spans="1:9" ht="15.75" x14ac:dyDescent="0.25">
      <c r="A60" s="160"/>
      <c r="B60" s="160"/>
      <c r="C60" s="157"/>
    </row>
    <row r="61" spans="1:9" ht="18.75" x14ac:dyDescent="0.3">
      <c r="A61" s="161"/>
      <c r="B61" s="161"/>
      <c r="C61" s="157"/>
      <c r="D61" s="157"/>
      <c r="E61" s="157"/>
      <c r="F61" s="157"/>
      <c r="G61" s="442"/>
    </row>
    <row r="62" spans="1:9" ht="15.75" x14ac:dyDescent="0.25">
      <c r="A62" s="162"/>
      <c r="B62" s="162"/>
      <c r="C62" s="157"/>
      <c r="D62" s="157"/>
      <c r="E62" s="157"/>
      <c r="F62" s="157"/>
      <c r="G62" s="443"/>
    </row>
  </sheetData>
  <mergeCells count="18">
    <mergeCell ref="B57:C57"/>
    <mergeCell ref="D57:G57"/>
    <mergeCell ref="G6:G7"/>
    <mergeCell ref="A44:G44"/>
    <mergeCell ref="A55:C55"/>
    <mergeCell ref="D55:G55"/>
    <mergeCell ref="A56:C56"/>
    <mergeCell ref="D56:G56"/>
    <mergeCell ref="A1:G1"/>
    <mergeCell ref="A2:G2"/>
    <mergeCell ref="A3:G3"/>
    <mergeCell ref="A4:G4"/>
    <mergeCell ref="A6:A7"/>
    <mergeCell ref="B6:B7"/>
    <mergeCell ref="C6:C7"/>
    <mergeCell ref="D6:D7"/>
    <mergeCell ref="E6:E7"/>
    <mergeCell ref="F6:F7"/>
  </mergeCells>
  <printOptions horizontalCentered="1"/>
  <pageMargins left="0.31496062992125984" right="0.11811023622047245" top="0.74803149606299213" bottom="0.74803149606299213" header="0.31496062992125984" footer="0.31496062992125984"/>
  <pageSetup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7"/>
  <sheetViews>
    <sheetView workbookViewId="0">
      <selection activeCell="D14" sqref="D14"/>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2069</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1774</v>
      </c>
      <c r="C12" s="892"/>
      <c r="D12" s="891"/>
      <c r="E12" s="891"/>
      <c r="F12" s="891"/>
      <c r="G12" s="965"/>
      <c r="H12" s="965"/>
      <c r="I12" s="967"/>
      <c r="J12" s="967"/>
      <c r="K12" s="967"/>
      <c r="L12" s="966"/>
      <c r="M12" s="963"/>
      <c r="N12" s="971"/>
    </row>
    <row r="13" spans="1:14" ht="27" customHeight="1" x14ac:dyDescent="0.2">
      <c r="A13" s="894" t="s">
        <v>1773</v>
      </c>
      <c r="B13" s="893" t="s">
        <v>1772</v>
      </c>
      <c r="C13" s="974">
        <v>0</v>
      </c>
      <c r="D13" s="973">
        <v>164811.99</v>
      </c>
      <c r="E13" s="973">
        <v>164811.99</v>
      </c>
      <c r="F13" s="973">
        <v>0</v>
      </c>
      <c r="G13" s="972">
        <v>1</v>
      </c>
      <c r="H13" s="972">
        <v>1</v>
      </c>
      <c r="I13" s="1048">
        <v>1</v>
      </c>
      <c r="J13" s="967" t="s">
        <v>2068</v>
      </c>
      <c r="K13" s="967">
        <v>150</v>
      </c>
      <c r="L13" s="966" t="s">
        <v>1858</v>
      </c>
      <c r="M13" s="963" t="s">
        <v>1990</v>
      </c>
      <c r="N13" s="971" t="s">
        <v>1898</v>
      </c>
    </row>
    <row r="14" spans="1:14" ht="27" customHeight="1" x14ac:dyDescent="0.2">
      <c r="A14" s="894" t="s">
        <v>1771</v>
      </c>
      <c r="B14" s="893" t="s">
        <v>1770</v>
      </c>
      <c r="C14" s="974">
        <v>0</v>
      </c>
      <c r="D14" s="973">
        <v>160937.43</v>
      </c>
      <c r="E14" s="973">
        <v>160937.43</v>
      </c>
      <c r="F14" s="973">
        <v>0</v>
      </c>
      <c r="G14" s="972">
        <v>1</v>
      </c>
      <c r="H14" s="972">
        <v>1</v>
      </c>
      <c r="I14" s="1048">
        <v>94.2</v>
      </c>
      <c r="J14" s="967" t="s">
        <v>2054</v>
      </c>
      <c r="K14" s="967">
        <v>160</v>
      </c>
      <c r="L14" s="966" t="s">
        <v>1858</v>
      </c>
      <c r="M14" s="963" t="s">
        <v>1990</v>
      </c>
      <c r="N14" s="971" t="s">
        <v>1898</v>
      </c>
    </row>
    <row r="15" spans="1:14" ht="57" customHeight="1" x14ac:dyDescent="0.2">
      <c r="A15" s="894" t="s">
        <v>1769</v>
      </c>
      <c r="B15" s="893" t="s">
        <v>1768</v>
      </c>
      <c r="C15" s="974">
        <v>0</v>
      </c>
      <c r="D15" s="973">
        <v>5048676.03</v>
      </c>
      <c r="E15" s="973">
        <v>5048676.03</v>
      </c>
      <c r="F15" s="973">
        <v>0</v>
      </c>
      <c r="G15" s="972">
        <v>0.9</v>
      </c>
      <c r="H15" s="972">
        <v>1</v>
      </c>
      <c r="I15" s="1048">
        <v>1</v>
      </c>
      <c r="J15" s="967" t="s">
        <v>2063</v>
      </c>
      <c r="K15" s="967">
        <v>150</v>
      </c>
      <c r="L15" s="966" t="s">
        <v>1858</v>
      </c>
      <c r="M15" s="963" t="s">
        <v>1990</v>
      </c>
      <c r="N15" s="971" t="s">
        <v>2060</v>
      </c>
    </row>
    <row r="16" spans="1:14" ht="68.45" customHeight="1" x14ac:dyDescent="0.2">
      <c r="A16" s="894" t="s">
        <v>1751</v>
      </c>
      <c r="B16" s="893" t="s">
        <v>1750</v>
      </c>
      <c r="C16" s="974">
        <v>0</v>
      </c>
      <c r="D16" s="973">
        <v>1327744.3400000001</v>
      </c>
      <c r="E16" s="973">
        <v>1327744.3400000001</v>
      </c>
      <c r="F16" s="973">
        <v>0</v>
      </c>
      <c r="G16" s="972">
        <v>1</v>
      </c>
      <c r="H16" s="972">
        <v>1</v>
      </c>
      <c r="I16" s="1048">
        <v>1766</v>
      </c>
      <c r="J16" s="967" t="s">
        <v>2054</v>
      </c>
      <c r="K16" s="967">
        <v>1500</v>
      </c>
      <c r="L16" s="966" t="s">
        <v>1858</v>
      </c>
      <c r="M16" s="963" t="s">
        <v>1990</v>
      </c>
      <c r="N16" s="971" t="s">
        <v>2060</v>
      </c>
    </row>
    <row r="17" spans="1:14" ht="94.9" customHeight="1" x14ac:dyDescent="0.2">
      <c r="A17" s="894" t="s">
        <v>1767</v>
      </c>
      <c r="B17" s="893" t="s">
        <v>1766</v>
      </c>
      <c r="C17" s="974">
        <v>0</v>
      </c>
      <c r="D17" s="973">
        <v>1256828.53</v>
      </c>
      <c r="E17" s="973">
        <v>1256828.53</v>
      </c>
      <c r="F17" s="973">
        <v>0</v>
      </c>
      <c r="G17" s="972">
        <v>0.8</v>
      </c>
      <c r="H17" s="972">
        <v>1</v>
      </c>
      <c r="I17" s="1048">
        <v>1142.1099999999999</v>
      </c>
      <c r="J17" s="967" t="s">
        <v>2054</v>
      </c>
      <c r="K17" s="967">
        <v>120</v>
      </c>
      <c r="L17" s="966" t="s">
        <v>1858</v>
      </c>
      <c r="M17" s="963" t="s">
        <v>1990</v>
      </c>
      <c r="N17" s="971" t="s">
        <v>2062</v>
      </c>
    </row>
    <row r="18" spans="1:14" ht="67.150000000000006" customHeight="1" x14ac:dyDescent="0.2">
      <c r="A18" s="899" t="s">
        <v>1765</v>
      </c>
      <c r="B18" s="901" t="s">
        <v>1764</v>
      </c>
      <c r="C18" s="974">
        <v>0</v>
      </c>
      <c r="D18" s="973">
        <v>998573.75</v>
      </c>
      <c r="E18" s="973">
        <v>998573.75</v>
      </c>
      <c r="F18" s="973">
        <v>0</v>
      </c>
      <c r="G18" s="972">
        <v>0.8</v>
      </c>
      <c r="H18" s="972">
        <v>1</v>
      </c>
      <c r="I18" s="1048">
        <v>732</v>
      </c>
      <c r="J18" s="967" t="s">
        <v>2054</v>
      </c>
      <c r="K18" s="967">
        <v>250</v>
      </c>
      <c r="L18" s="966" t="s">
        <v>1858</v>
      </c>
      <c r="M18" s="963" t="s">
        <v>1990</v>
      </c>
      <c r="N18" s="971" t="s">
        <v>2060</v>
      </c>
    </row>
    <row r="19" spans="1:14" ht="28.9" customHeight="1" x14ac:dyDescent="0.2">
      <c r="A19" s="899">
        <v>1</v>
      </c>
      <c r="B19" s="901" t="s">
        <v>2067</v>
      </c>
      <c r="C19" s="974">
        <v>310050</v>
      </c>
      <c r="D19" s="973">
        <v>0</v>
      </c>
      <c r="E19" s="973">
        <v>0</v>
      </c>
      <c r="F19" s="973">
        <v>0</v>
      </c>
      <c r="G19" s="972">
        <v>0</v>
      </c>
      <c r="H19" s="972">
        <v>0</v>
      </c>
      <c r="I19" s="1048">
        <v>2250</v>
      </c>
      <c r="J19" s="967" t="s">
        <v>2054</v>
      </c>
      <c r="K19" s="967">
        <v>225</v>
      </c>
      <c r="L19" s="966" t="s">
        <v>326</v>
      </c>
      <c r="M19" s="963" t="s">
        <v>1990</v>
      </c>
      <c r="N19" s="971"/>
    </row>
    <row r="20" spans="1:14" ht="43.15" customHeight="1" x14ac:dyDescent="0.2">
      <c r="A20" s="899">
        <v>2</v>
      </c>
      <c r="B20" s="901" t="s">
        <v>2066</v>
      </c>
      <c r="C20" s="974">
        <v>86800</v>
      </c>
      <c r="D20" s="973">
        <v>0</v>
      </c>
      <c r="E20" s="973">
        <v>0</v>
      </c>
      <c r="F20" s="973">
        <v>0</v>
      </c>
      <c r="G20" s="972">
        <v>0</v>
      </c>
      <c r="H20" s="972">
        <v>0</v>
      </c>
      <c r="I20" s="1048">
        <v>490</v>
      </c>
      <c r="J20" s="967" t="s">
        <v>2054</v>
      </c>
      <c r="K20" s="967">
        <v>49</v>
      </c>
      <c r="L20" s="966" t="s">
        <v>326</v>
      </c>
      <c r="M20" s="963" t="s">
        <v>1990</v>
      </c>
      <c r="N20" s="971"/>
    </row>
    <row r="21" spans="1:14" ht="41.25" thickBot="1" x14ac:dyDescent="0.25">
      <c r="A21" s="899">
        <v>3</v>
      </c>
      <c r="B21" s="901" t="s">
        <v>2065</v>
      </c>
      <c r="C21" s="974">
        <v>1674000</v>
      </c>
      <c r="D21" s="973">
        <v>0</v>
      </c>
      <c r="E21" s="973">
        <v>0</v>
      </c>
      <c r="F21" s="973">
        <v>0</v>
      </c>
      <c r="G21" s="972">
        <v>0</v>
      </c>
      <c r="H21" s="972">
        <v>0</v>
      </c>
      <c r="I21" s="1048">
        <v>1350</v>
      </c>
      <c r="J21" s="967" t="s">
        <v>2054</v>
      </c>
      <c r="K21" s="967">
        <v>135</v>
      </c>
      <c r="L21" s="966" t="s">
        <v>326</v>
      </c>
      <c r="M21" s="963" t="s">
        <v>1990</v>
      </c>
      <c r="N21" s="971"/>
    </row>
    <row r="22" spans="1:14" ht="17.25" thickBot="1" x14ac:dyDescent="0.25">
      <c r="A22" s="970"/>
      <c r="B22" s="969" t="s">
        <v>1763</v>
      </c>
      <c r="C22" s="968">
        <v>2070850</v>
      </c>
      <c r="D22" s="968">
        <v>8957572.0700000003</v>
      </c>
      <c r="E22" s="968">
        <v>8957572.0700000003</v>
      </c>
      <c r="F22" s="968">
        <v>0</v>
      </c>
      <c r="G22" s="965"/>
      <c r="H22" s="965"/>
      <c r="I22" s="967"/>
      <c r="J22" s="967"/>
      <c r="K22" s="967"/>
      <c r="L22" s="966"/>
      <c r="M22" s="963"/>
      <c r="N22" s="971"/>
    </row>
    <row r="23" spans="1:14" ht="16.5" x14ac:dyDescent="0.2">
      <c r="A23" s="899"/>
      <c r="B23" s="901"/>
      <c r="C23" s="892"/>
      <c r="D23" s="891"/>
      <c r="E23" s="891"/>
      <c r="F23" s="891"/>
      <c r="G23" s="965"/>
      <c r="H23" s="965"/>
      <c r="I23" s="967"/>
      <c r="J23" s="967"/>
      <c r="K23" s="967"/>
      <c r="L23" s="966"/>
      <c r="M23" s="963"/>
      <c r="N23" s="971"/>
    </row>
    <row r="24" spans="1:14" ht="14.25" thickBot="1" x14ac:dyDescent="0.25">
      <c r="A24" s="961"/>
      <c r="B24" s="960"/>
      <c r="C24" s="959"/>
      <c r="D24" s="958"/>
      <c r="E24" s="957"/>
      <c r="F24" s="957"/>
      <c r="G24" s="956"/>
      <c r="H24" s="955"/>
      <c r="I24" s="954"/>
      <c r="J24" s="954"/>
      <c r="K24" s="954"/>
      <c r="L24" s="953"/>
      <c r="M24" s="953"/>
      <c r="N24" s="952"/>
    </row>
    <row r="25" spans="1:14" ht="17.25" thickBot="1" x14ac:dyDescent="0.25">
      <c r="A25" s="951"/>
      <c r="B25" s="950" t="s">
        <v>1855</v>
      </c>
      <c r="C25" s="949">
        <v>2070850</v>
      </c>
      <c r="D25" s="949">
        <v>8957572.0700000003</v>
      </c>
      <c r="E25" s="949">
        <v>8957572.0700000003</v>
      </c>
      <c r="F25" s="949">
        <v>0</v>
      </c>
      <c r="G25" s="948"/>
      <c r="H25" s="948"/>
      <c r="I25" s="947"/>
      <c r="J25" s="946"/>
      <c r="K25" s="945"/>
      <c r="L25" s="944"/>
      <c r="M25" s="944"/>
      <c r="N25" s="944"/>
    </row>
    <row r="27" spans="1:14" ht="13.5" x14ac:dyDescent="0.25">
      <c r="A27" s="880" t="s">
        <v>1674</v>
      </c>
      <c r="B27" s="880"/>
      <c r="C27" s="880"/>
      <c r="D27" s="880"/>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0"/>
  <sheetViews>
    <sheetView topLeftCell="B1" workbookViewId="0">
      <selection activeCell="C12" sqref="C12"/>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2073</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4" t="s">
        <v>188</v>
      </c>
      <c r="D9" s="1265"/>
      <c r="E9" s="1265"/>
      <c r="F9" s="1266"/>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17.25" thickBot="1" x14ac:dyDescent="0.25">
      <c r="A12" s="928"/>
      <c r="B12" s="927" t="s">
        <v>1844</v>
      </c>
      <c r="C12" s="892"/>
      <c r="D12" s="891"/>
      <c r="E12" s="891"/>
      <c r="F12" s="891"/>
      <c r="G12" s="965"/>
      <c r="H12" s="965"/>
      <c r="I12" s="967"/>
      <c r="J12" s="967"/>
      <c r="K12" s="967"/>
      <c r="L12" s="966"/>
      <c r="M12" s="963"/>
      <c r="N12" s="971"/>
    </row>
    <row r="13" spans="1:14" ht="13.5" x14ac:dyDescent="0.2">
      <c r="A13" s="899" t="s">
        <v>2072</v>
      </c>
      <c r="B13" s="901" t="s">
        <v>2071</v>
      </c>
      <c r="C13" s="974">
        <v>500000</v>
      </c>
      <c r="D13" s="973">
        <v>322883.87</v>
      </c>
      <c r="E13" s="973">
        <v>287722.03000000003</v>
      </c>
      <c r="F13" s="973">
        <v>35161.839999999967</v>
      </c>
      <c r="G13" s="972">
        <v>1</v>
      </c>
      <c r="H13" s="972">
        <v>1</v>
      </c>
      <c r="I13" s="967">
        <v>5</v>
      </c>
      <c r="J13" s="967" t="s">
        <v>1867</v>
      </c>
      <c r="K13" s="967">
        <v>250</v>
      </c>
      <c r="L13" s="966" t="s">
        <v>1858</v>
      </c>
      <c r="M13" s="963" t="s">
        <v>2002</v>
      </c>
      <c r="N13" s="971" t="s">
        <v>2028</v>
      </c>
    </row>
    <row r="14" spans="1:14" ht="17.25" thickBot="1" x14ac:dyDescent="0.25">
      <c r="A14" s="899"/>
      <c r="B14" s="901"/>
      <c r="C14" s="892"/>
      <c r="D14" s="891"/>
      <c r="E14" s="891"/>
      <c r="F14" s="891"/>
      <c r="G14" s="965"/>
      <c r="H14" s="965"/>
      <c r="I14" s="967"/>
      <c r="J14" s="967"/>
      <c r="K14" s="967"/>
      <c r="L14" s="966"/>
      <c r="M14" s="963"/>
      <c r="N14" s="971"/>
    </row>
    <row r="15" spans="1:14" ht="17.25" thickBot="1" x14ac:dyDescent="0.25">
      <c r="A15" s="970"/>
      <c r="B15" s="969" t="s">
        <v>2070</v>
      </c>
      <c r="C15" s="968">
        <v>500000</v>
      </c>
      <c r="D15" s="968">
        <v>322883.87</v>
      </c>
      <c r="E15" s="968">
        <v>287722.03000000003</v>
      </c>
      <c r="F15" s="968">
        <v>35161.839999999967</v>
      </c>
      <c r="G15" s="965"/>
      <c r="H15" s="965"/>
      <c r="I15" s="967"/>
      <c r="J15" s="967"/>
      <c r="K15" s="967"/>
      <c r="L15" s="966"/>
      <c r="M15" s="963"/>
      <c r="N15" s="971"/>
    </row>
    <row r="16" spans="1:14" ht="16.5" x14ac:dyDescent="0.2">
      <c r="A16" s="899"/>
      <c r="B16" s="901"/>
      <c r="C16" s="892"/>
      <c r="D16" s="891"/>
      <c r="E16" s="891"/>
      <c r="F16" s="891"/>
      <c r="G16" s="965"/>
      <c r="H16" s="965"/>
      <c r="I16" s="967"/>
      <c r="J16" s="967"/>
      <c r="K16" s="967"/>
      <c r="L16" s="966"/>
      <c r="M16" s="963"/>
      <c r="N16" s="971"/>
    </row>
    <row r="17" spans="1:14" ht="14.25" thickBot="1" x14ac:dyDescent="0.25">
      <c r="A17" s="961"/>
      <c r="B17" s="960"/>
      <c r="C17" s="959"/>
      <c r="D17" s="958"/>
      <c r="E17" s="957"/>
      <c r="F17" s="957"/>
      <c r="G17" s="956"/>
      <c r="H17" s="955"/>
      <c r="I17" s="954"/>
      <c r="J17" s="954"/>
      <c r="K17" s="954"/>
      <c r="L17" s="953"/>
      <c r="M17" s="953"/>
      <c r="N17" s="952"/>
    </row>
    <row r="18" spans="1:14" ht="17.25" thickBot="1" x14ac:dyDescent="0.25">
      <c r="A18" s="951"/>
      <c r="B18" s="950" t="s">
        <v>1855</v>
      </c>
      <c r="C18" s="949">
        <v>500000</v>
      </c>
      <c r="D18" s="949">
        <v>322883.87</v>
      </c>
      <c r="E18" s="949">
        <v>287722.03000000003</v>
      </c>
      <c r="F18" s="949">
        <v>35161.839999999967</v>
      </c>
      <c r="G18" s="948"/>
      <c r="H18" s="948"/>
      <c r="I18" s="947"/>
      <c r="J18" s="946"/>
      <c r="K18" s="945"/>
      <c r="L18" s="944"/>
      <c r="M18" s="944"/>
      <c r="N18" s="944"/>
    </row>
    <row r="20" spans="1:14" ht="13.5" x14ac:dyDescent="0.25">
      <c r="A20" s="880" t="s">
        <v>1674</v>
      </c>
      <c r="B20" s="880"/>
      <c r="C20" s="880"/>
      <c r="D20" s="880"/>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75"/>
  <sheetViews>
    <sheetView workbookViewId="0">
      <selection activeCell="C12" sqref="C12"/>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2138</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52" t="s">
        <v>188</v>
      </c>
      <c r="D9" s="1253"/>
      <c r="E9" s="1253"/>
      <c r="F9" s="1254"/>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927" t="s">
        <v>1845</v>
      </c>
      <c r="C12" s="892"/>
      <c r="D12" s="891"/>
      <c r="E12" s="891"/>
      <c r="F12" s="891"/>
      <c r="G12" s="965"/>
      <c r="H12" s="965"/>
      <c r="I12" s="967"/>
      <c r="J12" s="967"/>
      <c r="K12" s="967"/>
      <c r="L12" s="966"/>
      <c r="M12" s="963"/>
      <c r="N12" s="975"/>
    </row>
    <row r="13" spans="1:14" ht="54" x14ac:dyDescent="0.2">
      <c r="A13" s="899" t="s">
        <v>2137</v>
      </c>
      <c r="B13" s="893" t="s">
        <v>2136</v>
      </c>
      <c r="C13" s="974">
        <v>500000</v>
      </c>
      <c r="D13" s="973">
        <v>1198780</v>
      </c>
      <c r="E13" s="973">
        <v>1198780</v>
      </c>
      <c r="F13" s="973">
        <v>0</v>
      </c>
      <c r="G13" s="972">
        <v>1</v>
      </c>
      <c r="H13" s="1031">
        <v>1</v>
      </c>
      <c r="I13" s="967">
        <v>1500</v>
      </c>
      <c r="J13" s="967" t="s">
        <v>1913</v>
      </c>
      <c r="K13" s="967">
        <v>5600</v>
      </c>
      <c r="L13" s="966" t="s">
        <v>1858</v>
      </c>
      <c r="M13" s="963" t="s">
        <v>2002</v>
      </c>
      <c r="N13" s="971" t="s">
        <v>2028</v>
      </c>
    </row>
    <row r="14" spans="1:14" ht="10.15" customHeight="1" x14ac:dyDescent="0.2">
      <c r="A14" s="899"/>
      <c r="B14" s="1049" t="s">
        <v>2135</v>
      </c>
      <c r="C14" s="974"/>
      <c r="D14" s="973"/>
      <c r="E14" s="973"/>
      <c r="F14" s="973"/>
      <c r="G14" s="972"/>
      <c r="H14" s="1031"/>
      <c r="I14" s="967"/>
      <c r="J14" s="967"/>
      <c r="K14" s="967"/>
      <c r="L14" s="966"/>
      <c r="M14" s="963"/>
      <c r="N14" s="971"/>
    </row>
    <row r="15" spans="1:14" ht="10.15" customHeight="1" x14ac:dyDescent="0.2">
      <c r="A15" s="899"/>
      <c r="B15" s="1049" t="s">
        <v>2134</v>
      </c>
      <c r="C15" s="974"/>
      <c r="D15" s="973"/>
      <c r="E15" s="973"/>
      <c r="F15" s="973"/>
      <c r="G15" s="972"/>
      <c r="H15" s="1031"/>
      <c r="I15" s="967"/>
      <c r="J15" s="967"/>
      <c r="K15" s="967"/>
      <c r="L15" s="966"/>
      <c r="M15" s="963"/>
      <c r="N15" s="971"/>
    </row>
    <row r="16" spans="1:14" ht="10.15" customHeight="1" x14ac:dyDescent="0.2">
      <c r="A16" s="899"/>
      <c r="B16" s="1049" t="s">
        <v>2133</v>
      </c>
      <c r="C16" s="974"/>
      <c r="D16" s="973"/>
      <c r="E16" s="973"/>
      <c r="F16" s="973"/>
      <c r="G16" s="972"/>
      <c r="H16" s="1031"/>
      <c r="I16" s="967"/>
      <c r="J16" s="967"/>
      <c r="K16" s="967"/>
      <c r="L16" s="966"/>
      <c r="M16" s="963"/>
      <c r="N16" s="971"/>
    </row>
    <row r="17" spans="1:14" ht="10.15" customHeight="1" x14ac:dyDescent="0.2">
      <c r="A17" s="899"/>
      <c r="B17" s="1049" t="s">
        <v>2132</v>
      </c>
      <c r="C17" s="974"/>
      <c r="D17" s="973"/>
      <c r="E17" s="973"/>
      <c r="F17" s="973"/>
      <c r="G17" s="972"/>
      <c r="H17" s="1031"/>
      <c r="I17" s="967"/>
      <c r="J17" s="967"/>
      <c r="K17" s="967"/>
      <c r="L17" s="966"/>
      <c r="M17" s="963"/>
      <c r="N17" s="971"/>
    </row>
    <row r="18" spans="1:14" ht="10.15" customHeight="1" x14ac:dyDescent="0.2">
      <c r="A18" s="899"/>
      <c r="B18" s="1049" t="s">
        <v>2131</v>
      </c>
      <c r="C18" s="974"/>
      <c r="D18" s="973"/>
      <c r="E18" s="973"/>
      <c r="F18" s="973"/>
      <c r="G18" s="972"/>
      <c r="H18" s="1031"/>
      <c r="I18" s="967"/>
      <c r="J18" s="967"/>
      <c r="K18" s="967"/>
      <c r="L18" s="966"/>
      <c r="M18" s="963"/>
      <c r="N18" s="971"/>
    </row>
    <row r="19" spans="1:14" ht="10.15" customHeight="1" x14ac:dyDescent="0.2">
      <c r="A19" s="899"/>
      <c r="B19" s="1049" t="s">
        <v>2130</v>
      </c>
      <c r="C19" s="974"/>
      <c r="D19" s="973"/>
      <c r="E19" s="973"/>
      <c r="F19" s="973"/>
      <c r="G19" s="972"/>
      <c r="H19" s="1031"/>
      <c r="I19" s="967"/>
      <c r="J19" s="967"/>
      <c r="K19" s="967"/>
      <c r="L19" s="966"/>
      <c r="M19" s="963"/>
      <c r="N19" s="971"/>
    </row>
    <row r="20" spans="1:14" ht="10.15" customHeight="1" x14ac:dyDescent="0.2">
      <c r="A20" s="899"/>
      <c r="B20" s="1049" t="s">
        <v>2129</v>
      </c>
      <c r="C20" s="974"/>
      <c r="D20" s="973"/>
      <c r="E20" s="973"/>
      <c r="F20" s="973"/>
      <c r="G20" s="972"/>
      <c r="H20" s="1031"/>
      <c r="I20" s="967"/>
      <c r="J20" s="967"/>
      <c r="K20" s="967"/>
      <c r="L20" s="966"/>
      <c r="M20" s="963"/>
      <c r="N20" s="971"/>
    </row>
    <row r="21" spans="1:14" ht="10.15" customHeight="1" x14ac:dyDescent="0.2">
      <c r="A21" s="899"/>
      <c r="B21" s="1049" t="s">
        <v>2128</v>
      </c>
      <c r="C21" s="974"/>
      <c r="D21" s="973"/>
      <c r="E21" s="973"/>
      <c r="F21" s="973"/>
      <c r="G21" s="972"/>
      <c r="H21" s="1031"/>
      <c r="I21" s="967"/>
      <c r="J21" s="967"/>
      <c r="K21" s="967"/>
      <c r="L21" s="966"/>
      <c r="M21" s="963"/>
      <c r="N21" s="971"/>
    </row>
    <row r="22" spans="1:14" ht="10.15" customHeight="1" x14ac:dyDescent="0.2">
      <c r="A22" s="899"/>
      <c r="B22" s="1049" t="s">
        <v>2127</v>
      </c>
      <c r="C22" s="974"/>
      <c r="D22" s="973"/>
      <c r="E22" s="973"/>
      <c r="F22" s="973"/>
      <c r="G22" s="972"/>
      <c r="H22" s="1031"/>
      <c r="I22" s="967"/>
      <c r="J22" s="967"/>
      <c r="K22" s="967"/>
      <c r="L22" s="966"/>
      <c r="M22" s="963"/>
      <c r="N22" s="971"/>
    </row>
    <row r="23" spans="1:14" ht="10.15" customHeight="1" x14ac:dyDescent="0.2">
      <c r="A23" s="899"/>
      <c r="B23" s="1049" t="s">
        <v>2126</v>
      </c>
      <c r="C23" s="974"/>
      <c r="D23" s="973"/>
      <c r="E23" s="973"/>
      <c r="F23" s="973"/>
      <c r="G23" s="972"/>
      <c r="H23" s="1031"/>
      <c r="I23" s="967"/>
      <c r="J23" s="967"/>
      <c r="K23" s="967"/>
      <c r="L23" s="966"/>
      <c r="M23" s="963"/>
      <c r="N23" s="971"/>
    </row>
    <row r="24" spans="1:14" ht="10.15" customHeight="1" x14ac:dyDescent="0.2">
      <c r="A24" s="899"/>
      <c r="B24" s="1049" t="s">
        <v>2125</v>
      </c>
      <c r="C24" s="974"/>
      <c r="D24" s="973"/>
      <c r="E24" s="973"/>
      <c r="F24" s="973"/>
      <c r="G24" s="972"/>
      <c r="H24" s="1031"/>
      <c r="I24" s="967"/>
      <c r="J24" s="967"/>
      <c r="K24" s="967"/>
      <c r="L24" s="966"/>
      <c r="M24" s="963"/>
      <c r="N24" s="971"/>
    </row>
    <row r="25" spans="1:14" ht="10.15" customHeight="1" x14ac:dyDescent="0.2">
      <c r="A25" s="899"/>
      <c r="B25" s="1049" t="s">
        <v>2124</v>
      </c>
      <c r="C25" s="974"/>
      <c r="D25" s="973"/>
      <c r="E25" s="973"/>
      <c r="F25" s="973"/>
      <c r="G25" s="972"/>
      <c r="H25" s="1031"/>
      <c r="I25" s="967"/>
      <c r="J25" s="967"/>
      <c r="K25" s="967"/>
      <c r="L25" s="966"/>
      <c r="M25" s="963"/>
      <c r="N25" s="971"/>
    </row>
    <row r="26" spans="1:14" ht="10.15" customHeight="1" x14ac:dyDescent="0.2">
      <c r="A26" s="899"/>
      <c r="B26" s="1049" t="s">
        <v>2123</v>
      </c>
      <c r="C26" s="974"/>
      <c r="D26" s="973"/>
      <c r="E26" s="973"/>
      <c r="F26" s="973"/>
      <c r="G26" s="972"/>
      <c r="H26" s="1031"/>
      <c r="I26" s="967"/>
      <c r="J26" s="967"/>
      <c r="K26" s="967"/>
      <c r="L26" s="966"/>
      <c r="M26" s="963"/>
      <c r="N26" s="971"/>
    </row>
    <row r="27" spans="1:14" ht="10.15" customHeight="1" x14ac:dyDescent="0.2">
      <c r="A27" s="899"/>
      <c r="B27" s="1049" t="s">
        <v>2122</v>
      </c>
      <c r="C27" s="974"/>
      <c r="D27" s="973"/>
      <c r="E27" s="973"/>
      <c r="F27" s="973"/>
      <c r="G27" s="972"/>
      <c r="H27" s="1031"/>
      <c r="I27" s="967"/>
      <c r="J27" s="967"/>
      <c r="K27" s="967"/>
      <c r="L27" s="966"/>
      <c r="M27" s="963"/>
      <c r="N27" s="971"/>
    </row>
    <row r="28" spans="1:14" ht="10.15" customHeight="1" x14ac:dyDescent="0.2">
      <c r="A28" s="899"/>
      <c r="B28" s="1049" t="s">
        <v>2121</v>
      </c>
      <c r="C28" s="974"/>
      <c r="D28" s="973"/>
      <c r="E28" s="973"/>
      <c r="F28" s="973"/>
      <c r="G28" s="972"/>
      <c r="H28" s="1031"/>
      <c r="I28" s="967"/>
      <c r="J28" s="967"/>
      <c r="K28" s="967"/>
      <c r="L28" s="966"/>
      <c r="M28" s="963"/>
      <c r="N28" s="971"/>
    </row>
    <row r="29" spans="1:14" ht="10.15" customHeight="1" x14ac:dyDescent="0.2">
      <c r="A29" s="899"/>
      <c r="B29" s="1049" t="s">
        <v>2120</v>
      </c>
      <c r="C29" s="974"/>
      <c r="D29" s="973"/>
      <c r="E29" s="973"/>
      <c r="F29" s="973"/>
      <c r="G29" s="972"/>
      <c r="H29" s="1031"/>
      <c r="I29" s="967"/>
      <c r="J29" s="967"/>
      <c r="K29" s="967"/>
      <c r="L29" s="966"/>
      <c r="M29" s="963"/>
      <c r="N29" s="971"/>
    </row>
    <row r="30" spans="1:14" ht="10.15" customHeight="1" x14ac:dyDescent="0.2">
      <c r="A30" s="899"/>
      <c r="B30" s="1049" t="s">
        <v>2119</v>
      </c>
      <c r="C30" s="974"/>
      <c r="D30" s="973"/>
      <c r="E30" s="973"/>
      <c r="F30" s="973"/>
      <c r="G30" s="972"/>
      <c r="H30" s="1031"/>
      <c r="I30" s="967"/>
      <c r="J30" s="967"/>
      <c r="K30" s="967"/>
      <c r="L30" s="966"/>
      <c r="M30" s="963"/>
      <c r="N30" s="971"/>
    </row>
    <row r="31" spans="1:14" ht="10.15" customHeight="1" x14ac:dyDescent="0.2">
      <c r="A31" s="899"/>
      <c r="B31" s="1049" t="s">
        <v>2118</v>
      </c>
      <c r="C31" s="974"/>
      <c r="D31" s="973"/>
      <c r="E31" s="973"/>
      <c r="F31" s="973"/>
      <c r="G31" s="972"/>
      <c r="H31" s="1031"/>
      <c r="I31" s="967"/>
      <c r="J31" s="967"/>
      <c r="K31" s="967"/>
      <c r="L31" s="966"/>
      <c r="M31" s="963"/>
      <c r="N31" s="971"/>
    </row>
    <row r="32" spans="1:14" ht="10.15" customHeight="1" x14ac:dyDescent="0.2">
      <c r="A32" s="899"/>
      <c r="B32" s="1049" t="s">
        <v>2117</v>
      </c>
      <c r="C32" s="974"/>
      <c r="D32" s="973"/>
      <c r="E32" s="973"/>
      <c r="F32" s="973"/>
      <c r="G32" s="972"/>
      <c r="H32" s="1031"/>
      <c r="I32" s="967"/>
      <c r="J32" s="967"/>
      <c r="K32" s="967"/>
      <c r="L32" s="966"/>
      <c r="M32" s="963"/>
      <c r="N32" s="971"/>
    </row>
    <row r="33" spans="1:14" ht="10.15" customHeight="1" x14ac:dyDescent="0.2">
      <c r="A33" s="899"/>
      <c r="B33" s="1049" t="s">
        <v>2116</v>
      </c>
      <c r="C33" s="974"/>
      <c r="D33" s="973"/>
      <c r="E33" s="973"/>
      <c r="F33" s="973"/>
      <c r="G33" s="972"/>
      <c r="H33" s="1031"/>
      <c r="I33" s="967"/>
      <c r="J33" s="967"/>
      <c r="K33" s="967"/>
      <c r="L33" s="966"/>
      <c r="M33" s="963"/>
      <c r="N33" s="971"/>
    </row>
    <row r="34" spans="1:14" ht="10.15" customHeight="1" x14ac:dyDescent="0.2">
      <c r="A34" s="899"/>
      <c r="B34" s="1049" t="s">
        <v>2115</v>
      </c>
      <c r="C34" s="974"/>
      <c r="D34" s="973"/>
      <c r="E34" s="973"/>
      <c r="F34" s="973"/>
      <c r="G34" s="972"/>
      <c r="H34" s="1031"/>
      <c r="I34" s="967"/>
      <c r="J34" s="967"/>
      <c r="K34" s="967"/>
      <c r="L34" s="966"/>
      <c r="M34" s="963"/>
      <c r="N34" s="971"/>
    </row>
    <row r="35" spans="1:14" ht="10.15" customHeight="1" x14ac:dyDescent="0.2">
      <c r="A35" s="899"/>
      <c r="B35" s="1049" t="s">
        <v>2114</v>
      </c>
      <c r="C35" s="974"/>
      <c r="D35" s="973"/>
      <c r="E35" s="973"/>
      <c r="F35" s="973"/>
      <c r="G35" s="972"/>
      <c r="H35" s="1031"/>
      <c r="I35" s="967"/>
      <c r="J35" s="967"/>
      <c r="K35" s="967"/>
      <c r="L35" s="966"/>
      <c r="M35" s="963"/>
      <c r="N35" s="971"/>
    </row>
    <row r="36" spans="1:14" ht="10.15" customHeight="1" x14ac:dyDescent="0.2">
      <c r="A36" s="899"/>
      <c r="B36" s="1049" t="s">
        <v>2113</v>
      </c>
      <c r="C36" s="974"/>
      <c r="D36" s="973"/>
      <c r="E36" s="973"/>
      <c r="F36" s="973"/>
      <c r="G36" s="972"/>
      <c r="H36" s="1031"/>
      <c r="I36" s="967"/>
      <c r="J36" s="967"/>
      <c r="K36" s="967"/>
      <c r="L36" s="966"/>
      <c r="M36" s="963"/>
      <c r="N36" s="971"/>
    </row>
    <row r="37" spans="1:14" ht="10.15" customHeight="1" x14ac:dyDescent="0.2">
      <c r="A37" s="899"/>
      <c r="B37" s="893"/>
      <c r="C37" s="974"/>
      <c r="D37" s="973"/>
      <c r="E37" s="973"/>
      <c r="F37" s="973"/>
      <c r="G37" s="972"/>
      <c r="H37" s="1031"/>
      <c r="I37" s="967"/>
      <c r="J37" s="967"/>
      <c r="K37" s="967"/>
      <c r="L37" s="966"/>
      <c r="M37" s="963"/>
      <c r="N37" s="971"/>
    </row>
    <row r="38" spans="1:14" ht="40.5" x14ac:dyDescent="0.2">
      <c r="A38" s="899" t="s">
        <v>2112</v>
      </c>
      <c r="B38" s="893" t="s">
        <v>2111</v>
      </c>
      <c r="C38" s="974">
        <v>1000000</v>
      </c>
      <c r="D38" s="973">
        <v>2541560</v>
      </c>
      <c r="E38" s="973">
        <v>2541560</v>
      </c>
      <c r="F38" s="973">
        <v>0</v>
      </c>
      <c r="G38" s="972">
        <v>1</v>
      </c>
      <c r="H38" s="1031">
        <v>1</v>
      </c>
      <c r="I38" s="967">
        <v>3500</v>
      </c>
      <c r="J38" s="967" t="s">
        <v>1913</v>
      </c>
      <c r="K38" s="967">
        <v>5600</v>
      </c>
      <c r="L38" s="966" t="s">
        <v>1858</v>
      </c>
      <c r="M38" s="966" t="s">
        <v>2002</v>
      </c>
      <c r="N38" s="971" t="s">
        <v>2028</v>
      </c>
    </row>
    <row r="39" spans="1:14" ht="10.9" customHeight="1" x14ac:dyDescent="0.2">
      <c r="A39" s="899"/>
      <c r="B39" s="1049" t="s">
        <v>2110</v>
      </c>
      <c r="C39" s="974"/>
      <c r="D39" s="973"/>
      <c r="E39" s="973"/>
      <c r="F39" s="973"/>
      <c r="G39" s="972"/>
      <c r="H39" s="1031"/>
      <c r="I39" s="967"/>
      <c r="J39" s="967"/>
      <c r="K39" s="967"/>
      <c r="L39" s="966"/>
      <c r="M39" s="966"/>
      <c r="N39" s="971"/>
    </row>
    <row r="40" spans="1:14" ht="10.9" customHeight="1" x14ac:dyDescent="0.2">
      <c r="A40" s="899"/>
      <c r="B40" s="1049" t="s">
        <v>2109</v>
      </c>
      <c r="C40" s="974"/>
      <c r="D40" s="973"/>
      <c r="E40" s="973"/>
      <c r="F40" s="973"/>
      <c r="G40" s="972"/>
      <c r="H40" s="1031"/>
      <c r="I40" s="967"/>
      <c r="J40" s="967"/>
      <c r="K40" s="967"/>
      <c r="L40" s="966"/>
      <c r="M40" s="966"/>
      <c r="N40" s="971"/>
    </row>
    <row r="41" spans="1:14" ht="10.9" customHeight="1" x14ac:dyDescent="0.2">
      <c r="A41" s="899"/>
      <c r="B41" s="1049" t="s">
        <v>2108</v>
      </c>
      <c r="C41" s="974"/>
      <c r="D41" s="973"/>
      <c r="E41" s="973"/>
      <c r="F41" s="973"/>
      <c r="G41" s="972"/>
      <c r="H41" s="1031"/>
      <c r="I41" s="967"/>
      <c r="J41" s="967"/>
      <c r="K41" s="967"/>
      <c r="L41" s="966"/>
      <c r="M41" s="966"/>
      <c r="N41" s="971"/>
    </row>
    <row r="42" spans="1:14" ht="10.9" customHeight="1" x14ac:dyDescent="0.2">
      <c r="A42" s="899"/>
      <c r="B42" s="1049" t="s">
        <v>2107</v>
      </c>
      <c r="C42" s="974"/>
      <c r="D42" s="973"/>
      <c r="E42" s="973"/>
      <c r="F42" s="973"/>
      <c r="G42" s="972"/>
      <c r="H42" s="1031"/>
      <c r="I42" s="967"/>
      <c r="J42" s="967"/>
      <c r="K42" s="967"/>
      <c r="L42" s="966"/>
      <c r="M42" s="966"/>
      <c r="N42" s="971"/>
    </row>
    <row r="43" spans="1:14" ht="10.9" customHeight="1" x14ac:dyDescent="0.2">
      <c r="A43" s="899"/>
      <c r="B43" s="1049" t="s">
        <v>2106</v>
      </c>
      <c r="C43" s="974"/>
      <c r="D43" s="973"/>
      <c r="E43" s="973"/>
      <c r="F43" s="973"/>
      <c r="G43" s="972"/>
      <c r="H43" s="1031"/>
      <c r="I43" s="967"/>
      <c r="J43" s="967"/>
      <c r="K43" s="967"/>
      <c r="L43" s="966"/>
      <c r="M43" s="966"/>
      <c r="N43" s="971"/>
    </row>
    <row r="44" spans="1:14" ht="10.9" customHeight="1" x14ac:dyDescent="0.2">
      <c r="A44" s="899"/>
      <c r="B44" s="1049" t="s">
        <v>2105</v>
      </c>
      <c r="C44" s="974"/>
      <c r="D44" s="973"/>
      <c r="E44" s="973"/>
      <c r="F44" s="973"/>
      <c r="G44" s="972"/>
      <c r="H44" s="1031"/>
      <c r="I44" s="967"/>
      <c r="J44" s="967"/>
      <c r="K44" s="967"/>
      <c r="L44" s="966"/>
      <c r="M44" s="966"/>
      <c r="N44" s="971"/>
    </row>
    <row r="45" spans="1:14" ht="10.9" customHeight="1" x14ac:dyDescent="0.2">
      <c r="A45" s="899"/>
      <c r="B45" s="1049" t="s">
        <v>2104</v>
      </c>
      <c r="C45" s="974"/>
      <c r="D45" s="973"/>
      <c r="E45" s="973"/>
      <c r="F45" s="973"/>
      <c r="G45" s="972"/>
      <c r="H45" s="1031"/>
      <c r="I45" s="967"/>
      <c r="J45" s="967"/>
      <c r="K45" s="967"/>
      <c r="L45" s="966"/>
      <c r="M45" s="966"/>
      <c r="N45" s="971"/>
    </row>
    <row r="46" spans="1:14" ht="10.9" customHeight="1" x14ac:dyDescent="0.2">
      <c r="A46" s="899"/>
      <c r="B46" s="1049" t="s">
        <v>2103</v>
      </c>
      <c r="C46" s="974"/>
      <c r="D46" s="973"/>
      <c r="E46" s="973"/>
      <c r="F46" s="973"/>
      <c r="G46" s="972"/>
      <c r="H46" s="1031"/>
      <c r="I46" s="967"/>
      <c r="J46" s="967"/>
      <c r="K46" s="967"/>
      <c r="L46" s="966"/>
      <c r="M46" s="966"/>
      <c r="N46" s="971"/>
    </row>
    <row r="47" spans="1:14" ht="10.9" customHeight="1" x14ac:dyDescent="0.2">
      <c r="A47" s="899"/>
      <c r="B47" s="1049" t="s">
        <v>2102</v>
      </c>
      <c r="C47" s="974"/>
      <c r="D47" s="973"/>
      <c r="E47" s="973"/>
      <c r="F47" s="973"/>
      <c r="G47" s="972"/>
      <c r="H47" s="1031"/>
      <c r="I47" s="967"/>
      <c r="J47" s="967"/>
      <c r="K47" s="967"/>
      <c r="L47" s="966"/>
      <c r="M47" s="966"/>
      <c r="N47" s="971"/>
    </row>
    <row r="48" spans="1:14" ht="10.9" customHeight="1" x14ac:dyDescent="0.2">
      <c r="A48" s="899"/>
      <c r="B48" s="1049" t="s">
        <v>2101</v>
      </c>
      <c r="C48" s="974"/>
      <c r="D48" s="973"/>
      <c r="E48" s="973"/>
      <c r="F48" s="973"/>
      <c r="G48" s="972"/>
      <c r="H48" s="1031"/>
      <c r="I48" s="967"/>
      <c r="J48" s="967"/>
      <c r="K48" s="967"/>
      <c r="L48" s="966"/>
      <c r="M48" s="966"/>
      <c r="N48" s="971"/>
    </row>
    <row r="49" spans="1:14" ht="10.9" customHeight="1" x14ac:dyDescent="0.2">
      <c r="A49" s="899"/>
      <c r="B49" s="1049" t="s">
        <v>2100</v>
      </c>
      <c r="C49" s="974"/>
      <c r="D49" s="973"/>
      <c r="E49" s="973"/>
      <c r="F49" s="973"/>
      <c r="G49" s="972"/>
      <c r="H49" s="1031"/>
      <c r="I49" s="967"/>
      <c r="J49" s="967"/>
      <c r="K49" s="967"/>
      <c r="L49" s="966"/>
      <c r="M49" s="966"/>
      <c r="N49" s="971"/>
    </row>
    <row r="50" spans="1:14" ht="10.9" customHeight="1" x14ac:dyDescent="0.2">
      <c r="A50" s="899"/>
      <c r="B50" s="1049" t="s">
        <v>2099</v>
      </c>
      <c r="C50" s="974"/>
      <c r="D50" s="973"/>
      <c r="E50" s="973"/>
      <c r="F50" s="973"/>
      <c r="G50" s="972"/>
      <c r="H50" s="1031"/>
      <c r="I50" s="967"/>
      <c r="J50" s="967"/>
      <c r="K50" s="967"/>
      <c r="L50" s="966"/>
      <c r="M50" s="966"/>
      <c r="N50" s="971"/>
    </row>
    <row r="51" spans="1:14" ht="10.9" customHeight="1" x14ac:dyDescent="0.2">
      <c r="A51" s="899"/>
      <c r="B51" s="1049" t="s">
        <v>2098</v>
      </c>
      <c r="C51" s="974"/>
      <c r="D51" s="973"/>
      <c r="E51" s="973"/>
      <c r="F51" s="973"/>
      <c r="G51" s="972"/>
      <c r="H51" s="1031"/>
      <c r="I51" s="967"/>
      <c r="J51" s="967"/>
      <c r="K51" s="967"/>
      <c r="L51" s="966"/>
      <c r="M51" s="966"/>
      <c r="N51" s="971"/>
    </row>
    <row r="52" spans="1:14" ht="10.9" customHeight="1" x14ac:dyDescent="0.2">
      <c r="A52" s="899"/>
      <c r="B52" s="1049" t="s">
        <v>2097</v>
      </c>
      <c r="C52" s="974"/>
      <c r="D52" s="973"/>
      <c r="E52" s="973"/>
      <c r="F52" s="973"/>
      <c r="G52" s="972"/>
      <c r="H52" s="1031"/>
      <c r="I52" s="967"/>
      <c r="J52" s="967"/>
      <c r="K52" s="967"/>
      <c r="L52" s="966"/>
      <c r="M52" s="966"/>
      <c r="N52" s="971"/>
    </row>
    <row r="53" spans="1:14" ht="10.9" customHeight="1" x14ac:dyDescent="0.2">
      <c r="A53" s="899"/>
      <c r="B53" s="1049" t="s">
        <v>2096</v>
      </c>
      <c r="C53" s="974"/>
      <c r="D53" s="973"/>
      <c r="E53" s="973"/>
      <c r="F53" s="973"/>
      <c r="G53" s="972"/>
      <c r="H53" s="1031"/>
      <c r="I53" s="967"/>
      <c r="J53" s="967"/>
      <c r="K53" s="967"/>
      <c r="L53" s="966"/>
      <c r="M53" s="966"/>
      <c r="N53" s="971"/>
    </row>
    <row r="54" spans="1:14" ht="10.9" customHeight="1" x14ac:dyDescent="0.2">
      <c r="A54" s="899"/>
      <c r="B54" s="1049" t="s">
        <v>2095</v>
      </c>
      <c r="C54" s="974"/>
      <c r="D54" s="973"/>
      <c r="E54" s="973"/>
      <c r="F54" s="973"/>
      <c r="G54" s="972"/>
      <c r="H54" s="1031"/>
      <c r="I54" s="967"/>
      <c r="J54" s="967"/>
      <c r="K54" s="967"/>
      <c r="L54" s="966"/>
      <c r="M54" s="966"/>
      <c r="N54" s="971"/>
    </row>
    <row r="55" spans="1:14" ht="10.9" customHeight="1" x14ac:dyDescent="0.2">
      <c r="A55" s="899"/>
      <c r="B55" s="1049" t="s">
        <v>2094</v>
      </c>
      <c r="C55" s="974"/>
      <c r="D55" s="973"/>
      <c r="E55" s="973"/>
      <c r="F55" s="973"/>
      <c r="G55" s="972"/>
      <c r="H55" s="1031"/>
      <c r="I55" s="967"/>
      <c r="J55" s="967"/>
      <c r="K55" s="967"/>
      <c r="L55" s="966"/>
      <c r="M55" s="966"/>
      <c r="N55" s="971"/>
    </row>
    <row r="56" spans="1:14" ht="10.9" customHeight="1" x14ac:dyDescent="0.2">
      <c r="A56" s="899"/>
      <c r="B56" s="1049" t="s">
        <v>2093</v>
      </c>
      <c r="C56" s="974"/>
      <c r="D56" s="973"/>
      <c r="E56" s="973"/>
      <c r="F56" s="973"/>
      <c r="G56" s="972"/>
      <c r="H56" s="1031"/>
      <c r="I56" s="967"/>
      <c r="J56" s="967"/>
      <c r="K56" s="967"/>
      <c r="L56" s="966"/>
      <c r="M56" s="966"/>
      <c r="N56" s="971"/>
    </row>
    <row r="57" spans="1:14" ht="28.15" customHeight="1" x14ac:dyDescent="0.2">
      <c r="A57" s="899" t="s">
        <v>2092</v>
      </c>
      <c r="B57" s="893" t="s">
        <v>2091</v>
      </c>
      <c r="C57" s="974">
        <v>0</v>
      </c>
      <c r="D57" s="973">
        <v>834272</v>
      </c>
      <c r="E57" s="973">
        <v>834272</v>
      </c>
      <c r="F57" s="973">
        <v>0</v>
      </c>
      <c r="G57" s="972">
        <v>1</v>
      </c>
      <c r="H57" s="972">
        <v>1</v>
      </c>
      <c r="I57" s="967">
        <v>1</v>
      </c>
      <c r="J57" s="967" t="s">
        <v>1906</v>
      </c>
      <c r="K57" s="967">
        <v>2500</v>
      </c>
      <c r="L57" s="966" t="s">
        <v>1858</v>
      </c>
      <c r="M57" s="963" t="s">
        <v>2002</v>
      </c>
      <c r="N57" s="971" t="s">
        <v>1898</v>
      </c>
    </row>
    <row r="58" spans="1:14" ht="28.9" customHeight="1" x14ac:dyDescent="0.2">
      <c r="A58" s="899" t="s">
        <v>2090</v>
      </c>
      <c r="B58" s="893" t="s">
        <v>2089</v>
      </c>
      <c r="C58" s="974">
        <v>3000000</v>
      </c>
      <c r="D58" s="973">
        <v>3151094.89</v>
      </c>
      <c r="E58" s="973">
        <v>3151094.89</v>
      </c>
      <c r="F58" s="973">
        <v>0</v>
      </c>
      <c r="G58" s="972">
        <v>1</v>
      </c>
      <c r="H58" s="972">
        <v>1</v>
      </c>
      <c r="I58" s="967">
        <v>5500</v>
      </c>
      <c r="J58" s="967" t="s">
        <v>1913</v>
      </c>
      <c r="K58" s="967">
        <v>25000</v>
      </c>
      <c r="L58" s="966" t="s">
        <v>1858</v>
      </c>
      <c r="M58" s="963" t="s">
        <v>2002</v>
      </c>
      <c r="N58" s="971" t="s">
        <v>2028</v>
      </c>
    </row>
    <row r="59" spans="1:14" ht="10.15" customHeight="1" x14ac:dyDescent="0.2">
      <c r="A59" s="899"/>
      <c r="B59" s="1049" t="s">
        <v>2088</v>
      </c>
      <c r="C59" s="974"/>
      <c r="D59" s="973"/>
      <c r="E59" s="973"/>
      <c r="F59" s="973"/>
      <c r="G59" s="972"/>
      <c r="H59" s="972"/>
      <c r="I59" s="967"/>
      <c r="J59" s="967"/>
      <c r="K59" s="967"/>
      <c r="L59" s="966"/>
      <c r="M59" s="963"/>
      <c r="N59" s="971"/>
    </row>
    <row r="60" spans="1:14" ht="10.15" customHeight="1" x14ac:dyDescent="0.2">
      <c r="A60" s="899"/>
      <c r="B60" s="1049" t="s">
        <v>2087</v>
      </c>
      <c r="C60" s="974"/>
      <c r="D60" s="973"/>
      <c r="E60" s="973"/>
      <c r="F60" s="973"/>
      <c r="G60" s="972"/>
      <c r="H60" s="972"/>
      <c r="I60" s="967"/>
      <c r="J60" s="967"/>
      <c r="K60" s="967"/>
      <c r="L60" s="966"/>
      <c r="M60" s="963"/>
      <c r="N60" s="971"/>
    </row>
    <row r="61" spans="1:14" ht="10.15" customHeight="1" x14ac:dyDescent="0.2">
      <c r="A61" s="899"/>
      <c r="B61" s="1049" t="s">
        <v>2086</v>
      </c>
      <c r="C61" s="974"/>
      <c r="D61" s="973"/>
      <c r="E61" s="973"/>
      <c r="F61" s="973"/>
      <c r="G61" s="972"/>
      <c r="H61" s="972"/>
      <c r="I61" s="967"/>
      <c r="J61" s="967"/>
      <c r="K61" s="967"/>
      <c r="L61" s="966"/>
      <c r="M61" s="963"/>
      <c r="N61" s="971"/>
    </row>
    <row r="62" spans="1:14" ht="10.15" customHeight="1" x14ac:dyDescent="0.2">
      <c r="A62" s="899"/>
      <c r="B62" s="1049" t="s">
        <v>2085</v>
      </c>
      <c r="C62" s="974"/>
      <c r="D62" s="973"/>
      <c r="E62" s="973"/>
      <c r="F62" s="973"/>
      <c r="G62" s="972"/>
      <c r="H62" s="972"/>
      <c r="I62" s="967"/>
      <c r="J62" s="967"/>
      <c r="K62" s="967"/>
      <c r="L62" s="966"/>
      <c r="M62" s="963"/>
      <c r="N62" s="971"/>
    </row>
    <row r="63" spans="1:14" ht="10.15" customHeight="1" x14ac:dyDescent="0.2">
      <c r="A63" s="899"/>
      <c r="B63" s="1049" t="s">
        <v>2084</v>
      </c>
      <c r="C63" s="974"/>
      <c r="D63" s="973"/>
      <c r="E63" s="973"/>
      <c r="F63" s="973"/>
      <c r="G63" s="972"/>
      <c r="H63" s="972"/>
      <c r="I63" s="967"/>
      <c r="J63" s="967"/>
      <c r="K63" s="967"/>
      <c r="L63" s="966"/>
      <c r="M63" s="963"/>
      <c r="N63" s="971"/>
    </row>
    <row r="64" spans="1:14" ht="10.15" customHeight="1" x14ac:dyDescent="0.2">
      <c r="A64" s="899"/>
      <c r="B64" s="1049" t="s">
        <v>2083</v>
      </c>
      <c r="C64" s="974"/>
      <c r="D64" s="973"/>
      <c r="E64" s="973"/>
      <c r="F64" s="973"/>
      <c r="G64" s="972"/>
      <c r="H64" s="972"/>
      <c r="I64" s="967"/>
      <c r="J64" s="967"/>
      <c r="K64" s="967"/>
      <c r="L64" s="966"/>
      <c r="M64" s="963"/>
      <c r="N64" s="971"/>
    </row>
    <row r="65" spans="1:14" ht="27" customHeight="1" x14ac:dyDescent="0.2">
      <c r="A65" s="899" t="s">
        <v>2082</v>
      </c>
      <c r="B65" s="960" t="s">
        <v>2081</v>
      </c>
      <c r="C65" s="974">
        <v>0</v>
      </c>
      <c r="D65" s="973">
        <v>494467.26</v>
      </c>
      <c r="E65" s="973">
        <v>494467.26</v>
      </c>
      <c r="F65" s="973">
        <v>0</v>
      </c>
      <c r="G65" s="972">
        <v>1</v>
      </c>
      <c r="H65" s="972">
        <v>1</v>
      </c>
      <c r="I65" s="967">
        <v>476.77</v>
      </c>
      <c r="J65" s="967" t="s">
        <v>1913</v>
      </c>
      <c r="K65" s="967">
        <v>2500</v>
      </c>
      <c r="L65" s="966" t="s">
        <v>1858</v>
      </c>
      <c r="M65" s="963" t="s">
        <v>2002</v>
      </c>
      <c r="N65" s="971" t="s">
        <v>1898</v>
      </c>
    </row>
    <row r="66" spans="1:14" ht="27" customHeight="1" thickBot="1" x14ac:dyDescent="0.25">
      <c r="A66" s="936" t="s">
        <v>2080</v>
      </c>
      <c r="B66" s="905" t="s">
        <v>2079</v>
      </c>
      <c r="C66" s="1002">
        <v>0</v>
      </c>
      <c r="D66" s="1001">
        <v>204084.6</v>
      </c>
      <c r="E66" s="1001">
        <v>204084.6</v>
      </c>
      <c r="F66" s="1001">
        <v>0</v>
      </c>
      <c r="G66" s="1000">
        <v>1</v>
      </c>
      <c r="H66" s="1000">
        <v>0.3</v>
      </c>
      <c r="I66" s="988">
        <v>10369</v>
      </c>
      <c r="J66" s="988" t="s">
        <v>1913</v>
      </c>
      <c r="K66" s="988">
        <v>3200</v>
      </c>
      <c r="L66" s="987" t="s">
        <v>1858</v>
      </c>
      <c r="M66" s="953" t="s">
        <v>2002</v>
      </c>
      <c r="N66" s="989" t="s">
        <v>1898</v>
      </c>
    </row>
    <row r="67" spans="1:14" ht="95.45" customHeight="1" x14ac:dyDescent="0.2">
      <c r="A67" s="899" t="s">
        <v>2078</v>
      </c>
      <c r="B67" s="893" t="s">
        <v>2077</v>
      </c>
      <c r="C67" s="974">
        <v>0</v>
      </c>
      <c r="D67" s="973">
        <v>635726.49</v>
      </c>
      <c r="E67" s="973">
        <v>635726.49</v>
      </c>
      <c r="F67" s="973">
        <v>0</v>
      </c>
      <c r="G67" s="972">
        <v>1</v>
      </c>
      <c r="H67" s="972">
        <v>1</v>
      </c>
      <c r="I67" s="967">
        <v>539.61</v>
      </c>
      <c r="J67" s="967" t="s">
        <v>1913</v>
      </c>
      <c r="K67" s="967">
        <v>2400</v>
      </c>
      <c r="L67" s="966" t="s">
        <v>1858</v>
      </c>
      <c r="M67" s="963" t="s">
        <v>2002</v>
      </c>
      <c r="N67" s="971" t="s">
        <v>1898</v>
      </c>
    </row>
    <row r="68" spans="1:14" ht="27" x14ac:dyDescent="0.2">
      <c r="A68" s="899">
        <v>4</v>
      </c>
      <c r="B68" s="893" t="s">
        <v>2076</v>
      </c>
      <c r="C68" s="974">
        <v>500000</v>
      </c>
      <c r="D68" s="973">
        <v>0</v>
      </c>
      <c r="E68" s="973">
        <v>0</v>
      </c>
      <c r="F68" s="973">
        <v>0</v>
      </c>
      <c r="G68" s="972">
        <v>0</v>
      </c>
      <c r="H68" s="972">
        <v>0</v>
      </c>
      <c r="I68" s="967" t="s">
        <v>2075</v>
      </c>
      <c r="J68" s="967" t="s">
        <v>1913</v>
      </c>
      <c r="K68" s="967" t="s">
        <v>1935</v>
      </c>
      <c r="L68" s="966" t="s">
        <v>1884</v>
      </c>
      <c r="M68" s="963" t="s">
        <v>1893</v>
      </c>
      <c r="N68" s="971"/>
    </row>
    <row r="69" spans="1:14" ht="14.25" thickBot="1" x14ac:dyDescent="0.25">
      <c r="A69" s="899"/>
      <c r="B69" s="893"/>
      <c r="C69" s="974"/>
      <c r="D69" s="973"/>
      <c r="E69" s="973"/>
      <c r="F69" s="973"/>
      <c r="G69" s="972"/>
      <c r="H69" s="972"/>
      <c r="I69" s="967"/>
      <c r="J69" s="967"/>
      <c r="K69" s="967"/>
      <c r="L69" s="966"/>
      <c r="M69" s="963"/>
      <c r="N69" s="971"/>
    </row>
    <row r="70" spans="1:14" ht="17.25" thickBot="1" x14ac:dyDescent="0.25">
      <c r="A70" s="970"/>
      <c r="B70" s="969" t="s">
        <v>2074</v>
      </c>
      <c r="C70" s="968">
        <v>5000000</v>
      </c>
      <c r="D70" s="968">
        <v>9059985.2400000002</v>
      </c>
      <c r="E70" s="968">
        <v>9059985.2400000002</v>
      </c>
      <c r="F70" s="968">
        <v>0</v>
      </c>
      <c r="G70" s="965"/>
      <c r="H70" s="965"/>
      <c r="I70" s="967"/>
      <c r="J70" s="967"/>
      <c r="K70" s="967"/>
      <c r="L70" s="966"/>
      <c r="M70" s="963"/>
      <c r="N70" s="971"/>
    </row>
    <row r="71" spans="1:14" ht="16.5" x14ac:dyDescent="0.2">
      <c r="A71" s="899"/>
      <c r="B71" s="901"/>
      <c r="C71" s="892"/>
      <c r="D71" s="891"/>
      <c r="E71" s="891"/>
      <c r="F71" s="891"/>
      <c r="G71" s="965"/>
      <c r="H71" s="965"/>
      <c r="I71" s="967"/>
      <c r="J71" s="967"/>
      <c r="K71" s="967"/>
      <c r="L71" s="966"/>
      <c r="M71" s="963"/>
      <c r="N71" s="971"/>
    </row>
    <row r="72" spans="1:14" ht="14.25" thickBot="1" x14ac:dyDescent="0.25">
      <c r="A72" s="961"/>
      <c r="B72" s="960"/>
      <c r="C72" s="959"/>
      <c r="D72" s="958"/>
      <c r="E72" s="957"/>
      <c r="F72" s="957"/>
      <c r="G72" s="956"/>
      <c r="H72" s="955"/>
      <c r="I72" s="954"/>
      <c r="J72" s="954"/>
      <c r="K72" s="954"/>
      <c r="L72" s="953"/>
      <c r="M72" s="953"/>
      <c r="N72" s="952"/>
    </row>
    <row r="73" spans="1:14" ht="17.25" thickBot="1" x14ac:dyDescent="0.25">
      <c r="A73" s="951"/>
      <c r="B73" s="950" t="s">
        <v>1855</v>
      </c>
      <c r="C73" s="949">
        <v>5000000</v>
      </c>
      <c r="D73" s="949">
        <v>9059985.2400000002</v>
      </c>
      <c r="E73" s="949">
        <v>9059985.2400000002</v>
      </c>
      <c r="F73" s="949">
        <v>0</v>
      </c>
      <c r="G73" s="948"/>
      <c r="H73" s="948"/>
      <c r="I73" s="947"/>
      <c r="J73" s="946"/>
      <c r="K73" s="945"/>
      <c r="L73" s="944"/>
      <c r="M73" s="944"/>
      <c r="N73" s="944"/>
    </row>
    <row r="75" spans="1:14" ht="13.5" x14ac:dyDescent="0.25">
      <c r="A75" s="880" t="s">
        <v>1674</v>
      </c>
      <c r="B75" s="880"/>
      <c r="C75" s="880"/>
      <c r="D75" s="880"/>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36"/>
  <sheetViews>
    <sheetView workbookViewId="0">
      <selection activeCell="C15" sqref="C15"/>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2149</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17.25" thickBot="1" x14ac:dyDescent="0.25">
      <c r="A12" s="928"/>
      <c r="B12" s="927" t="s">
        <v>1782</v>
      </c>
      <c r="C12" s="892"/>
      <c r="D12" s="891"/>
      <c r="E12" s="891"/>
      <c r="F12" s="891"/>
      <c r="G12" s="1057"/>
      <c r="H12" s="965"/>
      <c r="I12" s="967"/>
      <c r="J12" s="967"/>
      <c r="K12" s="967"/>
      <c r="L12" s="966"/>
      <c r="M12" s="963"/>
      <c r="N12" s="971"/>
    </row>
    <row r="13" spans="1:14" ht="67.5" x14ac:dyDescent="0.2">
      <c r="A13" s="907" t="s">
        <v>1781</v>
      </c>
      <c r="B13" s="901" t="s">
        <v>1780</v>
      </c>
      <c r="C13" s="974">
        <v>0</v>
      </c>
      <c r="D13" s="973">
        <v>139200</v>
      </c>
      <c r="E13" s="973">
        <v>139200</v>
      </c>
      <c r="F13" s="973">
        <v>0</v>
      </c>
      <c r="G13" s="972">
        <v>1</v>
      </c>
      <c r="H13" s="1031">
        <v>1</v>
      </c>
      <c r="I13" s="967">
        <v>1</v>
      </c>
      <c r="J13" s="967" t="s">
        <v>2148</v>
      </c>
      <c r="K13" s="967">
        <v>1500</v>
      </c>
      <c r="L13" s="966" t="s">
        <v>2147</v>
      </c>
      <c r="M13" s="963" t="s">
        <v>1990</v>
      </c>
      <c r="N13" s="971" t="s">
        <v>1898</v>
      </c>
    </row>
    <row r="14" spans="1:14" ht="17.25" thickBot="1" x14ac:dyDescent="0.25">
      <c r="A14" s="907"/>
      <c r="B14" s="901"/>
      <c r="C14" s="892"/>
      <c r="D14" s="891"/>
      <c r="E14" s="891"/>
      <c r="F14" s="891"/>
      <c r="G14" s="1057"/>
      <c r="H14" s="964"/>
      <c r="I14" s="967"/>
      <c r="J14" s="967"/>
      <c r="K14" s="967"/>
      <c r="L14" s="966"/>
      <c r="M14" s="963"/>
      <c r="N14" s="971"/>
    </row>
    <row r="15" spans="1:14" ht="17.25" thickBot="1" x14ac:dyDescent="0.25">
      <c r="A15" s="970"/>
      <c r="B15" s="969" t="s">
        <v>1779</v>
      </c>
      <c r="C15" s="968">
        <v>0</v>
      </c>
      <c r="D15" s="968">
        <v>139200</v>
      </c>
      <c r="E15" s="968">
        <v>139200</v>
      </c>
      <c r="F15" s="968"/>
      <c r="G15" s="1057"/>
      <c r="H15" s="964"/>
      <c r="I15" s="967"/>
      <c r="J15" s="967"/>
      <c r="K15" s="967"/>
      <c r="L15" s="966"/>
      <c r="M15" s="963"/>
      <c r="N15" s="971"/>
    </row>
    <row r="16" spans="1:14" ht="17.25" thickBot="1" x14ac:dyDescent="0.25">
      <c r="A16" s="907"/>
      <c r="B16" s="901"/>
      <c r="C16" s="892"/>
      <c r="D16" s="891"/>
      <c r="E16" s="891"/>
      <c r="F16" s="891"/>
      <c r="G16" s="1057"/>
      <c r="H16" s="964"/>
      <c r="I16" s="967"/>
      <c r="J16" s="967"/>
      <c r="K16" s="967"/>
      <c r="L16" s="966"/>
      <c r="M16" s="963"/>
      <c r="N16" s="971"/>
    </row>
    <row r="17" spans="1:14" ht="14.25" thickBot="1" x14ac:dyDescent="0.25">
      <c r="A17" s="1064"/>
      <c r="B17" s="1063" t="s">
        <v>2146</v>
      </c>
      <c r="C17" s="959"/>
      <c r="D17" s="958"/>
      <c r="E17" s="957"/>
      <c r="F17" s="957"/>
      <c r="G17" s="965"/>
      <c r="H17" s="964"/>
      <c r="I17" s="957"/>
      <c r="J17" s="957"/>
      <c r="K17" s="957"/>
      <c r="L17" s="963"/>
      <c r="M17" s="963"/>
      <c r="N17" s="962"/>
    </row>
    <row r="18" spans="1:14" ht="40.15" customHeight="1" x14ac:dyDescent="0.2">
      <c r="A18" s="1062">
        <v>1</v>
      </c>
      <c r="B18" s="1061" t="s">
        <v>2145</v>
      </c>
      <c r="C18" s="974">
        <v>287203.78000000003</v>
      </c>
      <c r="D18" s="1032">
        <v>0</v>
      </c>
      <c r="E18" s="975">
        <v>0</v>
      </c>
      <c r="F18" s="975">
        <v>0</v>
      </c>
      <c r="G18" s="972">
        <v>0</v>
      </c>
      <c r="H18" s="1031">
        <v>0</v>
      </c>
      <c r="I18" s="957">
        <v>1</v>
      </c>
      <c r="J18" s="957" t="s">
        <v>2141</v>
      </c>
      <c r="K18" s="957">
        <v>1</v>
      </c>
      <c r="L18" s="963" t="s">
        <v>326</v>
      </c>
      <c r="M18" s="963" t="s">
        <v>2049</v>
      </c>
      <c r="N18" s="962"/>
    </row>
    <row r="19" spans="1:14" ht="19.899999999999999" customHeight="1" x14ac:dyDescent="0.2">
      <c r="A19" s="1062">
        <v>2</v>
      </c>
      <c r="B19" s="1061" t="s">
        <v>2144</v>
      </c>
      <c r="C19" s="974">
        <v>201000</v>
      </c>
      <c r="D19" s="1032">
        <v>0</v>
      </c>
      <c r="E19" s="975">
        <v>0</v>
      </c>
      <c r="F19" s="975">
        <v>0</v>
      </c>
      <c r="G19" s="972">
        <v>0</v>
      </c>
      <c r="H19" s="1031">
        <v>0</v>
      </c>
      <c r="I19" s="957">
        <v>1</v>
      </c>
      <c r="J19" s="957" t="s">
        <v>2141</v>
      </c>
      <c r="K19" s="957">
        <v>1</v>
      </c>
      <c r="L19" s="963" t="s">
        <v>326</v>
      </c>
      <c r="M19" s="963" t="s">
        <v>2049</v>
      </c>
      <c r="N19" s="962"/>
    </row>
    <row r="20" spans="1:14" ht="40.5" x14ac:dyDescent="0.2">
      <c r="A20" s="1062">
        <v>3</v>
      </c>
      <c r="B20" s="1061" t="s">
        <v>2143</v>
      </c>
      <c r="C20" s="974">
        <v>188500</v>
      </c>
      <c r="D20" s="1032">
        <v>0</v>
      </c>
      <c r="E20" s="975">
        <v>0</v>
      </c>
      <c r="F20" s="975">
        <v>0</v>
      </c>
      <c r="G20" s="972">
        <v>0</v>
      </c>
      <c r="H20" s="1031">
        <v>0</v>
      </c>
      <c r="I20" s="957">
        <v>1</v>
      </c>
      <c r="J20" s="957" t="s">
        <v>2141</v>
      </c>
      <c r="K20" s="957">
        <v>1</v>
      </c>
      <c r="L20" s="963" t="s">
        <v>326</v>
      </c>
      <c r="M20" s="963" t="s">
        <v>2049</v>
      </c>
      <c r="N20" s="962"/>
    </row>
    <row r="21" spans="1:14" ht="54.75" thickBot="1" x14ac:dyDescent="0.25">
      <c r="A21" s="961">
        <v>4</v>
      </c>
      <c r="B21" s="960" t="s">
        <v>2142</v>
      </c>
      <c r="C21" s="974">
        <v>500000</v>
      </c>
      <c r="D21" s="1032">
        <v>0</v>
      </c>
      <c r="E21" s="975">
        <v>0</v>
      </c>
      <c r="F21" s="975">
        <v>0</v>
      </c>
      <c r="G21" s="972">
        <v>0</v>
      </c>
      <c r="H21" s="1031">
        <v>0</v>
      </c>
      <c r="I21" s="957">
        <v>1</v>
      </c>
      <c r="J21" s="957" t="s">
        <v>2141</v>
      </c>
      <c r="K21" s="957">
        <v>1</v>
      </c>
      <c r="L21" s="963" t="s">
        <v>326</v>
      </c>
      <c r="M21" s="963" t="s">
        <v>2049</v>
      </c>
      <c r="N21" s="962"/>
    </row>
    <row r="22" spans="1:14" ht="14.25" thickBot="1" x14ac:dyDescent="0.25">
      <c r="A22" s="961"/>
      <c r="B22" s="969" t="s">
        <v>2140</v>
      </c>
      <c r="C22" s="1060">
        <v>1176703.78</v>
      </c>
      <c r="D22" s="1059">
        <v>0</v>
      </c>
      <c r="E22" s="1058">
        <v>0</v>
      </c>
      <c r="F22" s="1058"/>
      <c r="G22" s="972"/>
      <c r="H22" s="1031"/>
      <c r="I22" s="957"/>
      <c r="J22" s="957"/>
      <c r="K22" s="957"/>
      <c r="L22" s="963"/>
      <c r="M22" s="963"/>
      <c r="N22" s="975"/>
    </row>
    <row r="23" spans="1:14" ht="14.25" thickBot="1" x14ac:dyDescent="0.25">
      <c r="A23" s="961"/>
      <c r="B23" s="960"/>
      <c r="C23" s="974"/>
      <c r="D23" s="1032"/>
      <c r="E23" s="975"/>
      <c r="F23" s="1050"/>
      <c r="G23" s="972"/>
      <c r="H23" s="1031"/>
      <c r="I23" s="957"/>
      <c r="J23" s="957"/>
      <c r="K23" s="957"/>
      <c r="L23" s="963"/>
      <c r="M23" s="963"/>
      <c r="N23" s="975"/>
    </row>
    <row r="24" spans="1:14" ht="17.25" thickBot="1" x14ac:dyDescent="0.25">
      <c r="A24" s="928"/>
      <c r="B24" s="927" t="s">
        <v>1846</v>
      </c>
      <c r="C24" s="892"/>
      <c r="D24" s="891"/>
      <c r="E24" s="891"/>
      <c r="F24" s="891"/>
      <c r="G24" s="965"/>
      <c r="H24" s="964"/>
      <c r="I24" s="967"/>
      <c r="J24" s="967"/>
      <c r="K24" s="967"/>
      <c r="L24" s="966"/>
      <c r="M24" s="963"/>
      <c r="N24" s="971"/>
    </row>
    <row r="25" spans="1:14" ht="13.5" x14ac:dyDescent="0.2">
      <c r="A25" s="894" t="s">
        <v>2072</v>
      </c>
      <c r="B25" s="893" t="s">
        <v>2071</v>
      </c>
      <c r="C25" s="974">
        <v>0</v>
      </c>
      <c r="D25" s="973">
        <v>232000</v>
      </c>
      <c r="E25" s="973">
        <v>232000</v>
      </c>
      <c r="F25" s="973">
        <v>0</v>
      </c>
      <c r="G25" s="972">
        <v>1</v>
      </c>
      <c r="H25" s="972">
        <v>1</v>
      </c>
      <c r="I25" s="967">
        <v>5</v>
      </c>
      <c r="J25" s="967" t="s">
        <v>1867</v>
      </c>
      <c r="K25" s="967">
        <v>250</v>
      </c>
      <c r="L25" s="966" t="s">
        <v>1858</v>
      </c>
      <c r="M25" s="963" t="s">
        <v>2002</v>
      </c>
      <c r="N25" s="971" t="s">
        <v>2028</v>
      </c>
    </row>
    <row r="26" spans="1:14" ht="17.25" thickBot="1" x14ac:dyDescent="0.25">
      <c r="A26" s="961"/>
      <c r="B26" s="960"/>
      <c r="C26" s="892"/>
      <c r="D26" s="891"/>
      <c r="E26" s="891"/>
      <c r="F26" s="891"/>
      <c r="G26" s="965"/>
      <c r="H26" s="965"/>
      <c r="I26" s="967"/>
      <c r="J26" s="967"/>
      <c r="K26" s="967"/>
      <c r="L26" s="966"/>
      <c r="M26" s="963"/>
      <c r="N26" s="971"/>
    </row>
    <row r="27" spans="1:14" ht="17.25" thickBot="1" x14ac:dyDescent="0.25">
      <c r="A27" s="1055"/>
      <c r="B27" s="969" t="s">
        <v>2139</v>
      </c>
      <c r="C27" s="968">
        <v>0</v>
      </c>
      <c r="D27" s="968">
        <v>232000</v>
      </c>
      <c r="E27" s="968">
        <v>232000</v>
      </c>
      <c r="F27" s="968"/>
      <c r="G27" s="1057"/>
      <c r="H27" s="965"/>
      <c r="I27" s="967"/>
      <c r="J27" s="967"/>
      <c r="K27" s="967"/>
      <c r="L27" s="966"/>
      <c r="M27" s="963"/>
      <c r="N27" s="971"/>
    </row>
    <row r="28" spans="1:14" ht="14.25" thickBot="1" x14ac:dyDescent="0.25">
      <c r="A28" s="961"/>
      <c r="B28" s="960"/>
      <c r="C28" s="974"/>
      <c r="D28" s="1032"/>
      <c r="E28" s="975"/>
      <c r="F28" s="1050"/>
      <c r="G28" s="972"/>
      <c r="H28" s="1031"/>
      <c r="I28" s="957"/>
      <c r="J28" s="957"/>
      <c r="K28" s="957"/>
      <c r="L28" s="963"/>
      <c r="M28" s="963"/>
      <c r="N28" s="975"/>
    </row>
    <row r="29" spans="1:14" ht="14.25" thickBot="1" x14ac:dyDescent="0.25">
      <c r="A29" s="928"/>
      <c r="B29" s="927" t="s">
        <v>1778</v>
      </c>
      <c r="C29" s="974"/>
      <c r="D29" s="973"/>
      <c r="E29" s="973"/>
      <c r="F29" s="973"/>
      <c r="G29" s="1056"/>
      <c r="H29" s="972"/>
      <c r="I29" s="967"/>
      <c r="J29" s="967"/>
      <c r="K29" s="967"/>
      <c r="L29" s="966"/>
      <c r="M29" s="963"/>
      <c r="N29" s="971"/>
    </row>
    <row r="30" spans="1:14" ht="27.75" thickBot="1" x14ac:dyDescent="0.25">
      <c r="A30" s="898" t="s">
        <v>1777</v>
      </c>
      <c r="B30" s="893" t="s">
        <v>1776</v>
      </c>
      <c r="C30" s="974">
        <v>0</v>
      </c>
      <c r="D30" s="973">
        <v>23200</v>
      </c>
      <c r="E30" s="973">
        <v>23200</v>
      </c>
      <c r="F30" s="973">
        <v>0</v>
      </c>
      <c r="G30" s="972">
        <v>1</v>
      </c>
      <c r="H30" s="972">
        <v>1</v>
      </c>
      <c r="I30" s="967">
        <v>1</v>
      </c>
      <c r="J30" s="967" t="s">
        <v>1906</v>
      </c>
      <c r="K30" s="967">
        <v>20</v>
      </c>
      <c r="L30" s="966" t="s">
        <v>1858</v>
      </c>
      <c r="M30" s="963" t="s">
        <v>1990</v>
      </c>
      <c r="N30" s="971" t="s">
        <v>2028</v>
      </c>
    </row>
    <row r="31" spans="1:14" ht="17.25" thickBot="1" x14ac:dyDescent="0.25">
      <c r="A31" s="1055"/>
      <c r="B31" s="969" t="s">
        <v>1775</v>
      </c>
      <c r="C31" s="968">
        <v>0</v>
      </c>
      <c r="D31" s="968">
        <v>23200</v>
      </c>
      <c r="E31" s="968">
        <v>23200</v>
      </c>
      <c r="F31" s="968"/>
      <c r="G31" s="956"/>
      <c r="H31" s="956"/>
      <c r="I31" s="988"/>
      <c r="J31" s="988"/>
      <c r="K31" s="988"/>
      <c r="L31" s="987"/>
      <c r="M31" s="953"/>
      <c r="N31" s="989"/>
    </row>
    <row r="32" spans="1:14" ht="14.25" thickBot="1" x14ac:dyDescent="0.25">
      <c r="A32" s="961"/>
      <c r="B32" s="960"/>
      <c r="C32" s="974"/>
      <c r="D32" s="1032"/>
      <c r="E32" s="975"/>
      <c r="F32" s="1054"/>
      <c r="G32" s="1053"/>
      <c r="H32" s="1052"/>
      <c r="I32" s="1029"/>
      <c r="J32" s="1029"/>
      <c r="K32" s="1029"/>
      <c r="L32" s="1051"/>
      <c r="M32" s="1051"/>
      <c r="N32" s="1050"/>
    </row>
    <row r="33" spans="1:14" ht="17.25" thickBot="1" x14ac:dyDescent="0.25">
      <c r="A33" s="951"/>
      <c r="B33" s="950" t="s">
        <v>1855</v>
      </c>
      <c r="C33" s="949">
        <v>1176703.78</v>
      </c>
      <c r="D33" s="949">
        <v>394400</v>
      </c>
      <c r="E33" s="949">
        <v>394400</v>
      </c>
      <c r="F33" s="949"/>
      <c r="G33" s="948"/>
      <c r="H33" s="948"/>
      <c r="I33" s="947"/>
      <c r="J33" s="946"/>
      <c r="K33" s="945"/>
      <c r="L33" s="944"/>
      <c r="M33" s="944"/>
      <c r="N33" s="944"/>
    </row>
    <row r="35" spans="1:14" ht="13.5" x14ac:dyDescent="0.25">
      <c r="A35" s="880" t="s">
        <v>1674</v>
      </c>
      <c r="C35" s="880"/>
      <c r="D35" s="880"/>
    </row>
    <row r="36" spans="1:14" ht="13.5" x14ac:dyDescent="0.25">
      <c r="B36" s="880"/>
    </row>
  </sheetData>
  <mergeCells count="13">
    <mergeCell ref="E10:E11"/>
    <mergeCell ref="F10:F11"/>
    <mergeCell ref="C9:F9"/>
    <mergeCell ref="A2:N2"/>
    <mergeCell ref="B9:B11"/>
    <mergeCell ref="G9:H10"/>
    <mergeCell ref="I9:L9"/>
    <mergeCell ref="I10:J10"/>
    <mergeCell ref="K10:L10"/>
    <mergeCell ref="A3:N3"/>
    <mergeCell ref="A4:N4"/>
    <mergeCell ref="C10:C11"/>
    <mergeCell ref="D10:D11"/>
  </mergeCells>
  <printOptions horizontalCentered="1"/>
  <pageMargins left="0" right="0" top="0.39370078740157483" bottom="0.39370078740157483" header="0.31496062992125984" footer="0.31496062992125984"/>
  <pageSetup scale="6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3"/>
  <sheetViews>
    <sheetView workbookViewId="0">
      <selection activeCell="C19" sqref="C19"/>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2155</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67" t="s">
        <v>1889</v>
      </c>
      <c r="D10" s="1267" t="s">
        <v>2040</v>
      </c>
      <c r="E10" s="1267" t="s">
        <v>639</v>
      </c>
      <c r="F10" s="1267" t="s">
        <v>1877</v>
      </c>
      <c r="G10" s="1247"/>
      <c r="H10" s="1248"/>
      <c r="I10" s="1249" t="s">
        <v>1871</v>
      </c>
      <c r="J10" s="1251"/>
      <c r="K10" s="1249" t="s">
        <v>1870</v>
      </c>
      <c r="L10" s="1251"/>
      <c r="M10" s="980" t="s">
        <v>1869</v>
      </c>
      <c r="N10" s="979" t="s">
        <v>1868</v>
      </c>
    </row>
    <row r="11" spans="1:14" ht="13.5" thickBot="1" x14ac:dyDescent="0.25">
      <c r="A11" s="977"/>
      <c r="B11" s="1244"/>
      <c r="C11" s="1238"/>
      <c r="D11" s="1238"/>
      <c r="E11" s="1238"/>
      <c r="F11" s="1238"/>
      <c r="G11" s="978" t="s">
        <v>1866</v>
      </c>
      <c r="H11" s="978" t="s">
        <v>1865</v>
      </c>
      <c r="I11" s="978" t="s">
        <v>1864</v>
      </c>
      <c r="J11" s="978" t="s">
        <v>1863</v>
      </c>
      <c r="K11" s="978" t="s">
        <v>1864</v>
      </c>
      <c r="L11" s="978" t="s">
        <v>1863</v>
      </c>
      <c r="M11" s="977"/>
      <c r="N11" s="977" t="s">
        <v>1862</v>
      </c>
    </row>
    <row r="12" spans="1:14" ht="17.25" thickBot="1" x14ac:dyDescent="0.25">
      <c r="A12" s="928"/>
      <c r="B12" s="927" t="s">
        <v>2154</v>
      </c>
      <c r="C12" s="892"/>
      <c r="D12" s="891"/>
      <c r="E12" s="891"/>
      <c r="F12" s="891"/>
      <c r="G12" s="965"/>
      <c r="H12" s="964"/>
      <c r="I12" s="967"/>
      <c r="J12" s="967"/>
      <c r="K12" s="967"/>
      <c r="L12" s="966"/>
      <c r="M12" s="963"/>
      <c r="N12" s="971"/>
    </row>
    <row r="13" spans="1:14" ht="27" x14ac:dyDescent="0.2">
      <c r="A13" s="899">
        <v>1</v>
      </c>
      <c r="B13" s="893" t="s">
        <v>2153</v>
      </c>
      <c r="C13" s="974">
        <v>346750</v>
      </c>
      <c r="D13" s="973">
        <v>0</v>
      </c>
      <c r="E13" s="973">
        <v>0</v>
      </c>
      <c r="F13" s="973">
        <v>0</v>
      </c>
      <c r="G13" s="972">
        <v>0</v>
      </c>
      <c r="H13" s="972">
        <v>0</v>
      </c>
      <c r="I13" s="967">
        <v>3</v>
      </c>
      <c r="J13" s="967" t="s">
        <v>2152</v>
      </c>
      <c r="K13" s="967">
        <v>1</v>
      </c>
      <c r="L13" s="966" t="s">
        <v>326</v>
      </c>
      <c r="M13" s="963" t="s">
        <v>2049</v>
      </c>
      <c r="N13" s="971"/>
    </row>
    <row r="14" spans="1:14" ht="41.25" thickBot="1" x14ac:dyDescent="0.25">
      <c r="A14" s="961">
        <v>2</v>
      </c>
      <c r="B14" s="960" t="s">
        <v>2151</v>
      </c>
      <c r="C14" s="974">
        <v>168305.67</v>
      </c>
      <c r="D14" s="973">
        <v>0</v>
      </c>
      <c r="E14" s="973">
        <v>0</v>
      </c>
      <c r="F14" s="973">
        <v>0</v>
      </c>
      <c r="G14" s="972">
        <v>0</v>
      </c>
      <c r="H14" s="972">
        <v>0</v>
      </c>
      <c r="I14" s="967">
        <v>1</v>
      </c>
      <c r="J14" s="967" t="s">
        <v>2141</v>
      </c>
      <c r="K14" s="967">
        <v>1</v>
      </c>
      <c r="L14" s="966" t="s">
        <v>326</v>
      </c>
      <c r="M14" s="963" t="s">
        <v>2049</v>
      </c>
      <c r="N14" s="971"/>
    </row>
    <row r="15" spans="1:14" ht="17.25" thickBot="1" x14ac:dyDescent="0.25">
      <c r="A15" s="970"/>
      <c r="B15" s="969" t="s">
        <v>2150</v>
      </c>
      <c r="C15" s="968">
        <v>515055.67000000004</v>
      </c>
      <c r="D15" s="968">
        <v>0</v>
      </c>
      <c r="E15" s="968">
        <v>0</v>
      </c>
      <c r="F15" s="968">
        <v>0</v>
      </c>
      <c r="G15" s="1057"/>
      <c r="H15" s="965"/>
      <c r="I15" s="967"/>
      <c r="J15" s="967"/>
      <c r="K15" s="967"/>
      <c r="L15" s="966"/>
      <c r="M15" s="963"/>
      <c r="N15" s="971"/>
    </row>
    <row r="16" spans="1:14" ht="16.5" x14ac:dyDescent="0.2">
      <c r="A16" s="907"/>
      <c r="B16" s="901"/>
      <c r="C16" s="892"/>
      <c r="D16" s="891"/>
      <c r="E16" s="891"/>
      <c r="F16" s="891"/>
      <c r="G16" s="1057"/>
      <c r="H16" s="965"/>
      <c r="I16" s="967"/>
      <c r="J16" s="967"/>
      <c r="K16" s="967"/>
      <c r="L16" s="966"/>
      <c r="M16" s="963"/>
      <c r="N16" s="971"/>
    </row>
    <row r="17" spans="1:14" ht="13.5" x14ac:dyDescent="0.2">
      <c r="A17" s="961"/>
      <c r="B17" s="960"/>
      <c r="C17" s="959"/>
      <c r="D17" s="958"/>
      <c r="E17" s="957"/>
      <c r="F17" s="957"/>
      <c r="G17" s="965"/>
      <c r="H17" s="964"/>
      <c r="I17" s="957"/>
      <c r="J17" s="957"/>
      <c r="K17" s="957"/>
      <c r="L17" s="963"/>
      <c r="M17" s="963"/>
      <c r="N17" s="962"/>
    </row>
    <row r="18" spans="1:14" ht="14.25" thickBot="1" x14ac:dyDescent="0.25">
      <c r="A18" s="961"/>
      <c r="B18" s="960"/>
      <c r="C18" s="959"/>
      <c r="D18" s="958"/>
      <c r="E18" s="957"/>
      <c r="F18" s="957"/>
      <c r="G18" s="956"/>
      <c r="H18" s="955"/>
      <c r="I18" s="954"/>
      <c r="J18" s="954"/>
      <c r="K18" s="954"/>
      <c r="L18" s="953"/>
      <c r="M18" s="953"/>
      <c r="N18" s="952"/>
    </row>
    <row r="19" spans="1:14" ht="17.25" thickBot="1" x14ac:dyDescent="0.25">
      <c r="A19" s="951"/>
      <c r="B19" s="950" t="s">
        <v>1855</v>
      </c>
      <c r="C19" s="949">
        <v>515055.67000000004</v>
      </c>
      <c r="D19" s="949">
        <v>0</v>
      </c>
      <c r="E19" s="949">
        <v>0</v>
      </c>
      <c r="F19" s="949">
        <v>0</v>
      </c>
      <c r="G19" s="948"/>
      <c r="H19" s="948"/>
      <c r="I19" s="947"/>
      <c r="J19" s="946"/>
      <c r="K19" s="945"/>
      <c r="L19" s="944"/>
      <c r="M19" s="944"/>
      <c r="N19" s="944"/>
    </row>
    <row r="21" spans="1:14" ht="13.5" x14ac:dyDescent="0.25">
      <c r="A21" s="880" t="s">
        <v>1674</v>
      </c>
      <c r="B21" s="880"/>
      <c r="C21" s="880"/>
      <c r="D21" s="880"/>
    </row>
    <row r="23" spans="1:14" x14ac:dyDescent="0.2">
      <c r="G23" s="879" t="s">
        <v>68</v>
      </c>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35"/>
  <sheetViews>
    <sheetView workbookViewId="0">
      <selection activeCell="C16" sqref="C16"/>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2169</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9"/>
      <c r="E11" s="1239"/>
      <c r="F11" s="1239"/>
      <c r="G11" s="978" t="s">
        <v>1866</v>
      </c>
      <c r="H11" s="978" t="s">
        <v>1865</v>
      </c>
      <c r="I11" s="978" t="s">
        <v>1864</v>
      </c>
      <c r="J11" s="978" t="s">
        <v>1863</v>
      </c>
      <c r="K11" s="978" t="s">
        <v>1864</v>
      </c>
      <c r="L11" s="978" t="s">
        <v>1863</v>
      </c>
      <c r="M11" s="977"/>
      <c r="N11" s="977" t="s">
        <v>1862</v>
      </c>
    </row>
    <row r="12" spans="1:14" ht="26.25" thickBot="1" x14ac:dyDescent="0.25">
      <c r="A12" s="928"/>
      <c r="B12" s="1069" t="s">
        <v>1790</v>
      </c>
      <c r="C12" s="892"/>
      <c r="D12" s="891"/>
      <c r="E12" s="891"/>
      <c r="F12" s="891"/>
      <c r="G12" s="965"/>
      <c r="H12" s="964"/>
      <c r="I12" s="967"/>
      <c r="J12" s="967"/>
      <c r="K12" s="967"/>
      <c r="L12" s="966"/>
      <c r="M12" s="963"/>
      <c r="N12" s="971"/>
    </row>
    <row r="13" spans="1:14" ht="27" x14ac:dyDescent="0.2">
      <c r="A13" s="894" t="s">
        <v>1789</v>
      </c>
      <c r="B13" s="893" t="s">
        <v>1788</v>
      </c>
      <c r="C13" s="974">
        <v>0</v>
      </c>
      <c r="D13" s="973">
        <v>507118.88</v>
      </c>
      <c r="E13" s="973">
        <v>507118.88</v>
      </c>
      <c r="F13" s="973">
        <v>0</v>
      </c>
      <c r="G13" s="972">
        <v>1</v>
      </c>
      <c r="H13" s="1031">
        <v>1</v>
      </c>
      <c r="I13" s="967">
        <v>1</v>
      </c>
      <c r="J13" s="967" t="s">
        <v>2168</v>
      </c>
      <c r="K13" s="967">
        <v>1</v>
      </c>
      <c r="L13" s="966" t="s">
        <v>326</v>
      </c>
      <c r="M13" s="963" t="s">
        <v>1990</v>
      </c>
      <c r="N13" s="971" t="s">
        <v>1898</v>
      </c>
    </row>
    <row r="14" spans="1:14" ht="27" x14ac:dyDescent="0.2">
      <c r="A14" s="894" t="s">
        <v>1787</v>
      </c>
      <c r="B14" s="893" t="s">
        <v>1786</v>
      </c>
      <c r="C14" s="974">
        <v>0</v>
      </c>
      <c r="D14" s="973">
        <v>400483.78</v>
      </c>
      <c r="E14" s="973">
        <v>400483.78</v>
      </c>
      <c r="F14" s="973">
        <v>0</v>
      </c>
      <c r="G14" s="972">
        <v>1</v>
      </c>
      <c r="H14" s="1031">
        <v>1</v>
      </c>
      <c r="I14" s="967">
        <v>1</v>
      </c>
      <c r="J14" s="967" t="s">
        <v>2168</v>
      </c>
      <c r="K14" s="967">
        <v>1</v>
      </c>
      <c r="L14" s="966" t="s">
        <v>326</v>
      </c>
      <c r="M14" s="963" t="s">
        <v>1990</v>
      </c>
      <c r="N14" s="971" t="s">
        <v>2060</v>
      </c>
    </row>
    <row r="15" spans="1:14" ht="41.25" thickBot="1" x14ac:dyDescent="0.25">
      <c r="A15" s="894" t="s">
        <v>1785</v>
      </c>
      <c r="B15" s="893" t="s">
        <v>1784</v>
      </c>
      <c r="C15" s="974">
        <v>0</v>
      </c>
      <c r="D15" s="973">
        <v>378936.91</v>
      </c>
      <c r="E15" s="973">
        <v>378936.91</v>
      </c>
      <c r="F15" s="973">
        <v>0</v>
      </c>
      <c r="G15" s="972">
        <v>0.9</v>
      </c>
      <c r="H15" s="1031">
        <v>1</v>
      </c>
      <c r="I15" s="967">
        <v>1</v>
      </c>
      <c r="J15" s="967" t="s">
        <v>1963</v>
      </c>
      <c r="K15" s="967">
        <v>1</v>
      </c>
      <c r="L15" s="966" t="s">
        <v>326</v>
      </c>
      <c r="M15" s="963" t="s">
        <v>1990</v>
      </c>
      <c r="N15" s="971" t="s">
        <v>2060</v>
      </c>
    </row>
    <row r="16" spans="1:14" ht="18" customHeight="1" thickBot="1" x14ac:dyDescent="0.25">
      <c r="A16" s="970"/>
      <c r="B16" s="969" t="s">
        <v>1783</v>
      </c>
      <c r="C16" s="993">
        <v>0</v>
      </c>
      <c r="D16" s="993">
        <v>1286539.57</v>
      </c>
      <c r="E16" s="993">
        <v>1286539.57</v>
      </c>
      <c r="F16" s="993">
        <v>0</v>
      </c>
      <c r="G16" s="965"/>
      <c r="H16" s="964"/>
      <c r="I16" s="967"/>
      <c r="J16" s="967"/>
      <c r="K16" s="967"/>
      <c r="L16" s="966"/>
      <c r="M16" s="963"/>
      <c r="N16" s="971"/>
    </row>
    <row r="17" spans="1:14" ht="17.25" thickBot="1" x14ac:dyDescent="0.25">
      <c r="A17" s="894"/>
      <c r="B17" s="893"/>
      <c r="C17" s="892"/>
      <c r="D17" s="891"/>
      <c r="E17" s="891"/>
      <c r="F17" s="891"/>
      <c r="G17" s="965"/>
      <c r="H17" s="964"/>
      <c r="I17" s="967"/>
      <c r="J17" s="967"/>
      <c r="K17" s="967"/>
      <c r="L17" s="966"/>
      <c r="M17" s="963"/>
      <c r="N17" s="971"/>
    </row>
    <row r="18" spans="1:14" ht="17.25" thickBot="1" x14ac:dyDescent="0.25">
      <c r="A18" s="1068"/>
      <c r="B18" s="1067" t="s">
        <v>2167</v>
      </c>
      <c r="C18" s="892"/>
      <c r="D18" s="891"/>
      <c r="E18" s="891"/>
      <c r="F18" s="891"/>
      <c r="G18" s="965"/>
      <c r="H18" s="964"/>
      <c r="I18" s="967"/>
      <c r="J18" s="967"/>
      <c r="K18" s="967"/>
      <c r="L18" s="966"/>
      <c r="M18" s="963"/>
      <c r="N18" s="991"/>
    </row>
    <row r="19" spans="1:14" ht="54.75" thickBot="1" x14ac:dyDescent="0.25">
      <c r="A19" s="894">
        <v>1</v>
      </c>
      <c r="B19" s="893" t="s">
        <v>2166</v>
      </c>
      <c r="C19" s="974">
        <v>100000</v>
      </c>
      <c r="D19" s="973">
        <v>0</v>
      </c>
      <c r="E19" s="973">
        <v>0</v>
      </c>
      <c r="F19" s="973">
        <v>0</v>
      </c>
      <c r="G19" s="972">
        <v>0</v>
      </c>
      <c r="H19" s="1031">
        <v>0</v>
      </c>
      <c r="I19" s="967">
        <v>3</v>
      </c>
      <c r="J19" s="967" t="s">
        <v>1885</v>
      </c>
      <c r="K19" s="967">
        <v>3</v>
      </c>
      <c r="L19" s="966" t="s">
        <v>1884</v>
      </c>
      <c r="M19" s="963" t="s">
        <v>2165</v>
      </c>
      <c r="N19" s="991"/>
    </row>
    <row r="20" spans="1:14" ht="14.25" thickBot="1" x14ac:dyDescent="0.25">
      <c r="A20" s="894"/>
      <c r="B20" s="1020" t="s">
        <v>2164</v>
      </c>
      <c r="C20" s="1066">
        <v>100000</v>
      </c>
      <c r="D20" s="1065">
        <v>0</v>
      </c>
      <c r="E20" s="1065">
        <v>0</v>
      </c>
      <c r="F20" s="1065">
        <v>0</v>
      </c>
      <c r="G20" s="972"/>
      <c r="H20" s="1031"/>
      <c r="I20" s="967"/>
      <c r="J20" s="967"/>
      <c r="K20" s="967"/>
      <c r="L20" s="966"/>
      <c r="M20" s="963"/>
      <c r="N20" s="991"/>
    </row>
    <row r="21" spans="1:14" ht="14.25" thickBot="1" x14ac:dyDescent="0.25">
      <c r="A21" s="894"/>
      <c r="B21" s="893"/>
      <c r="C21" s="974"/>
      <c r="D21" s="973"/>
      <c r="E21" s="973"/>
      <c r="F21" s="973"/>
      <c r="G21" s="972"/>
      <c r="H21" s="1031"/>
      <c r="I21" s="967"/>
      <c r="J21" s="967"/>
      <c r="K21" s="967"/>
      <c r="L21" s="966"/>
      <c r="M21" s="963"/>
      <c r="N21" s="991"/>
    </row>
    <row r="22" spans="1:14" ht="26.25" thickBot="1" x14ac:dyDescent="0.25">
      <c r="A22" s="928"/>
      <c r="B22" s="927" t="s">
        <v>1847</v>
      </c>
      <c r="C22" s="892"/>
      <c r="D22" s="891"/>
      <c r="E22" s="891"/>
      <c r="F22" s="891"/>
      <c r="G22" s="965"/>
      <c r="H22" s="964"/>
      <c r="I22" s="967"/>
      <c r="J22" s="967"/>
      <c r="K22" s="967"/>
      <c r="L22" s="966"/>
      <c r="M22" s="963"/>
      <c r="N22" s="971"/>
    </row>
    <row r="23" spans="1:14" ht="27" x14ac:dyDescent="0.2">
      <c r="A23" s="899" t="s">
        <v>2030</v>
      </c>
      <c r="B23" s="893" t="s">
        <v>2029</v>
      </c>
      <c r="C23" s="974">
        <v>0</v>
      </c>
      <c r="D23" s="973">
        <v>191521.63</v>
      </c>
      <c r="E23" s="973">
        <v>191521.63</v>
      </c>
      <c r="F23" s="973">
        <v>0</v>
      </c>
      <c r="G23" s="972">
        <v>1</v>
      </c>
      <c r="H23" s="972">
        <v>1</v>
      </c>
      <c r="I23" s="967">
        <v>5</v>
      </c>
      <c r="J23" s="967" t="s">
        <v>1885</v>
      </c>
      <c r="K23" s="967">
        <v>1500</v>
      </c>
      <c r="L23" s="966" t="s">
        <v>1858</v>
      </c>
      <c r="M23" s="963" t="s">
        <v>2163</v>
      </c>
      <c r="N23" s="971" t="s">
        <v>2028</v>
      </c>
    </row>
    <row r="24" spans="1:14" ht="13.5" x14ac:dyDescent="0.2">
      <c r="A24" s="899"/>
      <c r="B24" s="1049" t="s">
        <v>2162</v>
      </c>
      <c r="C24" s="974"/>
      <c r="D24" s="973"/>
      <c r="E24" s="973"/>
      <c r="F24" s="973"/>
      <c r="G24" s="972"/>
      <c r="H24" s="972"/>
      <c r="I24" s="967"/>
      <c r="J24" s="967"/>
      <c r="K24" s="967"/>
      <c r="L24" s="966"/>
      <c r="M24" s="963"/>
      <c r="N24" s="971"/>
    </row>
    <row r="25" spans="1:14" ht="13.5" x14ac:dyDescent="0.2">
      <c r="A25" s="899"/>
      <c r="B25" s="1049" t="s">
        <v>2161</v>
      </c>
      <c r="C25" s="974"/>
      <c r="D25" s="973"/>
      <c r="E25" s="973"/>
      <c r="F25" s="973"/>
      <c r="G25" s="972"/>
      <c r="H25" s="972"/>
      <c r="I25" s="967"/>
      <c r="J25" s="967"/>
      <c r="K25" s="967"/>
      <c r="L25" s="966"/>
      <c r="M25" s="963"/>
      <c r="N25" s="971"/>
    </row>
    <row r="26" spans="1:14" ht="13.5" x14ac:dyDescent="0.2">
      <c r="A26" s="899"/>
      <c r="B26" s="1049" t="s">
        <v>2160</v>
      </c>
      <c r="C26" s="974"/>
      <c r="D26" s="973"/>
      <c r="E26" s="973"/>
      <c r="F26" s="973"/>
      <c r="G26" s="972"/>
      <c r="H26" s="972"/>
      <c r="I26" s="967"/>
      <c r="J26" s="967"/>
      <c r="K26" s="967"/>
      <c r="L26" s="966"/>
      <c r="M26" s="963"/>
      <c r="N26" s="971"/>
    </row>
    <row r="27" spans="1:14" ht="9.6" customHeight="1" x14ac:dyDescent="0.2">
      <c r="A27" s="899"/>
      <c r="B27" s="893"/>
      <c r="C27" s="974"/>
      <c r="D27" s="973"/>
      <c r="E27" s="973"/>
      <c r="F27" s="973"/>
      <c r="G27" s="972"/>
      <c r="H27" s="972"/>
      <c r="I27" s="967"/>
      <c r="J27" s="967"/>
      <c r="K27" s="967"/>
      <c r="L27" s="966"/>
      <c r="M27" s="963"/>
      <c r="N27" s="971"/>
    </row>
    <row r="28" spans="1:14" ht="27" x14ac:dyDescent="0.2">
      <c r="A28" s="961">
        <v>2</v>
      </c>
      <c r="B28" s="960" t="s">
        <v>2159</v>
      </c>
      <c r="C28" s="974">
        <v>100000</v>
      </c>
      <c r="D28" s="973">
        <v>0</v>
      </c>
      <c r="E28" s="973">
        <v>0</v>
      </c>
      <c r="F28" s="973">
        <v>0</v>
      </c>
      <c r="G28" s="972">
        <v>0</v>
      </c>
      <c r="H28" s="972">
        <v>0</v>
      </c>
      <c r="I28" s="967">
        <v>1</v>
      </c>
      <c r="J28" s="967" t="s">
        <v>1885</v>
      </c>
      <c r="K28" s="967">
        <v>1</v>
      </c>
      <c r="L28" s="966" t="s">
        <v>326</v>
      </c>
      <c r="M28" s="963" t="s">
        <v>2002</v>
      </c>
      <c r="N28" s="971"/>
    </row>
    <row r="29" spans="1:14" ht="41.25" thickBot="1" x14ac:dyDescent="0.25">
      <c r="A29" s="961">
        <v>3</v>
      </c>
      <c r="B29" s="960" t="s">
        <v>2158</v>
      </c>
      <c r="C29" s="974">
        <v>100000</v>
      </c>
      <c r="D29" s="973">
        <v>0</v>
      </c>
      <c r="E29" s="973">
        <v>0</v>
      </c>
      <c r="F29" s="973">
        <v>0</v>
      </c>
      <c r="G29" s="972">
        <v>0</v>
      </c>
      <c r="H29" s="972">
        <v>0</v>
      </c>
      <c r="I29" s="967">
        <v>1</v>
      </c>
      <c r="J29" s="967" t="s">
        <v>2157</v>
      </c>
      <c r="K29" s="967">
        <v>1</v>
      </c>
      <c r="L29" s="966" t="s">
        <v>326</v>
      </c>
      <c r="M29" s="963" t="s">
        <v>2002</v>
      </c>
      <c r="N29" s="971"/>
    </row>
    <row r="30" spans="1:14" ht="14.25" thickBot="1" x14ac:dyDescent="0.25">
      <c r="A30" s="894"/>
      <c r="B30" s="1020" t="s">
        <v>2156</v>
      </c>
      <c r="C30" s="1066">
        <v>200000</v>
      </c>
      <c r="D30" s="1065">
        <v>191521.63</v>
      </c>
      <c r="E30" s="1065">
        <v>191521.63</v>
      </c>
      <c r="F30" s="1065">
        <v>0</v>
      </c>
      <c r="G30" s="972"/>
      <c r="H30" s="1031"/>
      <c r="I30" s="967"/>
      <c r="J30" s="967"/>
      <c r="K30" s="967"/>
      <c r="L30" s="966"/>
      <c r="M30" s="963"/>
      <c r="N30" s="991"/>
    </row>
    <row r="31" spans="1:14" ht="13.5" x14ac:dyDescent="0.2">
      <c r="A31" s="894"/>
      <c r="B31" s="893"/>
      <c r="C31" s="974"/>
      <c r="D31" s="973"/>
      <c r="E31" s="973"/>
      <c r="F31" s="973"/>
      <c r="G31" s="972"/>
      <c r="H31" s="1031"/>
      <c r="I31" s="967"/>
      <c r="J31" s="967"/>
      <c r="K31" s="967"/>
      <c r="L31" s="966"/>
      <c r="M31" s="963"/>
      <c r="N31" s="991"/>
    </row>
    <row r="32" spans="1:14" ht="14.25" thickBot="1" x14ac:dyDescent="0.25">
      <c r="A32" s="961"/>
      <c r="B32" s="960"/>
      <c r="C32" s="959"/>
      <c r="D32" s="958"/>
      <c r="E32" s="957"/>
      <c r="F32" s="957"/>
      <c r="G32" s="956"/>
      <c r="H32" s="955"/>
      <c r="I32" s="954"/>
      <c r="J32" s="954"/>
      <c r="K32" s="954"/>
      <c r="L32" s="953"/>
      <c r="M32" s="953"/>
      <c r="N32" s="952"/>
    </row>
    <row r="33" spans="1:14" ht="17.25" thickBot="1" x14ac:dyDescent="0.25">
      <c r="A33" s="951"/>
      <c r="B33" s="950" t="s">
        <v>1855</v>
      </c>
      <c r="C33" s="949">
        <v>300000</v>
      </c>
      <c r="D33" s="949">
        <v>1478061.2000000002</v>
      </c>
      <c r="E33" s="949">
        <v>1478061.2000000002</v>
      </c>
      <c r="F33" s="949">
        <v>0</v>
      </c>
      <c r="G33" s="948"/>
      <c r="H33" s="948"/>
      <c r="I33" s="947"/>
      <c r="J33" s="946"/>
      <c r="K33" s="945"/>
      <c r="L33" s="944"/>
      <c r="M33" s="944"/>
      <c r="N33" s="944"/>
    </row>
    <row r="35" spans="1:14" ht="13.5" x14ac:dyDescent="0.25">
      <c r="A35" s="880" t="s">
        <v>1674</v>
      </c>
      <c r="B35" s="880"/>
      <c r="C35" s="880"/>
      <c r="D35" s="880"/>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1"/>
  <sheetViews>
    <sheetView workbookViewId="0">
      <selection activeCell="C20" sqref="C19:C20"/>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2177</v>
      </c>
    </row>
    <row r="8" spans="1:14" ht="17.25" thickBot="1" x14ac:dyDescent="0.35">
      <c r="A8" s="984" t="s">
        <v>1851</v>
      </c>
      <c r="B8" s="984"/>
      <c r="C8" s="995"/>
      <c r="D8" s="995"/>
      <c r="H8" s="994"/>
      <c r="I8" s="994"/>
      <c r="J8" s="994"/>
      <c r="K8" s="994"/>
      <c r="L8" s="994"/>
      <c r="M8" s="994"/>
      <c r="N8" s="994"/>
    </row>
    <row r="9" spans="1:14" ht="14.45" customHeight="1" thickBot="1" x14ac:dyDescent="0.25">
      <c r="A9" s="981" t="s">
        <v>1879</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979" t="s">
        <v>1872</v>
      </c>
      <c r="B10" s="1243"/>
      <c r="C10" s="1237" t="s">
        <v>1889</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977"/>
      <c r="B11" s="1244"/>
      <c r="C11" s="1238"/>
      <c r="D11" s="1238"/>
      <c r="E11" s="1238"/>
      <c r="F11" s="1238"/>
      <c r="G11" s="978" t="s">
        <v>1866</v>
      </c>
      <c r="H11" s="978" t="s">
        <v>1865</v>
      </c>
      <c r="I11" s="978" t="s">
        <v>1864</v>
      </c>
      <c r="J11" s="978" t="s">
        <v>1863</v>
      </c>
      <c r="K11" s="978" t="s">
        <v>1864</v>
      </c>
      <c r="L11" s="978" t="s">
        <v>1863</v>
      </c>
      <c r="M11" s="977"/>
      <c r="N11" s="977" t="s">
        <v>1862</v>
      </c>
    </row>
    <row r="12" spans="1:14" ht="17.25" thickBot="1" x14ac:dyDescent="0.25">
      <c r="A12" s="928"/>
      <c r="B12" s="927" t="s">
        <v>2176</v>
      </c>
      <c r="C12" s="892"/>
      <c r="D12" s="891"/>
      <c r="E12" s="891"/>
      <c r="F12" s="891"/>
      <c r="G12" s="965"/>
      <c r="H12" s="964"/>
      <c r="I12" s="967"/>
      <c r="J12" s="967"/>
      <c r="K12" s="967"/>
      <c r="L12" s="966"/>
      <c r="M12" s="963"/>
      <c r="N12" s="971"/>
    </row>
    <row r="13" spans="1:14" ht="13.5" x14ac:dyDescent="0.2">
      <c r="A13" s="899">
        <v>1</v>
      </c>
      <c r="B13" s="893" t="s">
        <v>2175</v>
      </c>
      <c r="C13" s="974">
        <v>452463.48</v>
      </c>
      <c r="D13" s="973">
        <v>0</v>
      </c>
      <c r="E13" s="973">
        <v>0</v>
      </c>
      <c r="F13" s="973">
        <v>0</v>
      </c>
      <c r="G13" s="972">
        <v>0</v>
      </c>
      <c r="H13" s="972">
        <v>0</v>
      </c>
      <c r="I13" s="967" t="s">
        <v>1935</v>
      </c>
      <c r="J13" s="967" t="s">
        <v>1859</v>
      </c>
      <c r="K13" s="967" t="s">
        <v>326</v>
      </c>
      <c r="L13" s="966" t="s">
        <v>1858</v>
      </c>
      <c r="M13" s="963" t="s">
        <v>1893</v>
      </c>
      <c r="N13" s="971"/>
    </row>
    <row r="14" spans="1:14" ht="14.25" thickBot="1" x14ac:dyDescent="0.25">
      <c r="A14" s="961"/>
      <c r="B14" s="960"/>
      <c r="C14" s="974"/>
      <c r="D14" s="973"/>
      <c r="E14" s="973"/>
      <c r="F14" s="973"/>
      <c r="G14" s="972"/>
      <c r="H14" s="972"/>
      <c r="I14" s="967"/>
      <c r="J14" s="967"/>
      <c r="K14" s="967"/>
      <c r="L14" s="966"/>
      <c r="M14" s="963"/>
      <c r="N14" s="971"/>
    </row>
    <row r="15" spans="1:14" ht="17.25" thickBot="1" x14ac:dyDescent="0.25">
      <c r="A15" s="970"/>
      <c r="B15" s="969" t="s">
        <v>2174</v>
      </c>
      <c r="C15" s="968">
        <v>452463.48</v>
      </c>
      <c r="D15" s="968">
        <v>0</v>
      </c>
      <c r="E15" s="968">
        <v>0</v>
      </c>
      <c r="F15" s="968"/>
      <c r="G15" s="1057"/>
      <c r="H15" s="965"/>
      <c r="I15" s="967"/>
      <c r="J15" s="967"/>
      <c r="K15" s="967"/>
      <c r="L15" s="966"/>
      <c r="M15" s="963"/>
      <c r="N15" s="971"/>
    </row>
    <row r="16" spans="1:14" ht="16.5" x14ac:dyDescent="0.2">
      <c r="A16" s="907"/>
      <c r="B16" s="901"/>
      <c r="C16" s="892"/>
      <c r="D16" s="891"/>
      <c r="E16" s="891"/>
      <c r="F16" s="891"/>
      <c r="G16" s="1057"/>
      <c r="H16" s="965"/>
      <c r="I16" s="967"/>
      <c r="J16" s="967"/>
      <c r="K16" s="967"/>
      <c r="L16" s="966"/>
      <c r="M16" s="963"/>
      <c r="N16" s="971"/>
    </row>
    <row r="17" spans="1:14" ht="27" x14ac:dyDescent="0.2">
      <c r="A17" s="961">
        <v>1</v>
      </c>
      <c r="B17" s="960" t="s">
        <v>2173</v>
      </c>
      <c r="C17" s="974">
        <v>341750</v>
      </c>
      <c r="D17" s="1032">
        <v>0</v>
      </c>
      <c r="E17" s="1032">
        <v>0</v>
      </c>
      <c r="F17" s="1032">
        <v>0</v>
      </c>
      <c r="G17" s="972">
        <v>0</v>
      </c>
      <c r="H17" s="964">
        <v>0</v>
      </c>
      <c r="I17" s="957">
        <v>1</v>
      </c>
      <c r="J17" s="957" t="s">
        <v>1963</v>
      </c>
      <c r="K17" s="957">
        <v>300</v>
      </c>
      <c r="L17" s="963" t="s">
        <v>1858</v>
      </c>
      <c r="M17" s="963" t="s">
        <v>2172</v>
      </c>
      <c r="N17" s="962"/>
    </row>
    <row r="18" spans="1:14" ht="27.75" thickBot="1" x14ac:dyDescent="0.25">
      <c r="A18" s="961">
        <v>2</v>
      </c>
      <c r="B18" s="960" t="s">
        <v>2171</v>
      </c>
      <c r="C18" s="974">
        <v>110713.48</v>
      </c>
      <c r="D18" s="1032">
        <v>0</v>
      </c>
      <c r="E18" s="1032">
        <v>0</v>
      </c>
      <c r="F18" s="1032">
        <v>0</v>
      </c>
      <c r="G18" s="1000">
        <v>0</v>
      </c>
      <c r="H18" s="955">
        <v>0</v>
      </c>
      <c r="I18" s="954">
        <v>1</v>
      </c>
      <c r="J18" s="954" t="s">
        <v>1963</v>
      </c>
      <c r="K18" s="954">
        <v>300</v>
      </c>
      <c r="L18" s="953" t="s">
        <v>1858</v>
      </c>
      <c r="M18" s="953" t="s">
        <v>2170</v>
      </c>
      <c r="N18" s="952"/>
    </row>
    <row r="19" spans="1:14" ht="17.25" thickBot="1" x14ac:dyDescent="0.25">
      <c r="A19" s="951"/>
      <c r="B19" s="950" t="s">
        <v>1855</v>
      </c>
      <c r="C19" s="949">
        <v>904926.96</v>
      </c>
      <c r="D19" s="949">
        <v>0</v>
      </c>
      <c r="E19" s="949">
        <v>0</v>
      </c>
      <c r="F19" s="949">
        <v>0</v>
      </c>
      <c r="G19" s="948"/>
      <c r="H19" s="948"/>
      <c r="I19" s="947"/>
      <c r="J19" s="946"/>
      <c r="K19" s="945"/>
      <c r="L19" s="944"/>
      <c r="M19" s="944"/>
      <c r="N19" s="944"/>
    </row>
    <row r="21" spans="1:14" ht="13.5" x14ac:dyDescent="0.25">
      <c r="A21" s="880" t="s">
        <v>1674</v>
      </c>
      <c r="B21" s="880"/>
      <c r="C21" s="880"/>
      <c r="D21" s="880"/>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2"/>
  <sheetViews>
    <sheetView workbookViewId="0">
      <selection activeCell="C19" sqref="C19"/>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2182</v>
      </c>
    </row>
    <row r="8" spans="1:14" ht="17.25" thickBot="1" x14ac:dyDescent="0.35">
      <c r="A8" s="984" t="s">
        <v>1851</v>
      </c>
      <c r="B8" s="984"/>
      <c r="C8" s="995"/>
      <c r="D8" s="995"/>
      <c r="H8" s="994"/>
      <c r="I8" s="994"/>
      <c r="J8" s="994"/>
      <c r="K8" s="994"/>
      <c r="L8" s="994"/>
      <c r="M8" s="994"/>
      <c r="N8" s="994"/>
    </row>
    <row r="9" spans="1:14" ht="14.45" customHeight="1" thickBot="1" x14ac:dyDescent="0.25">
      <c r="A9" s="1237" t="s">
        <v>2181</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1267"/>
      <c r="B10" s="1243"/>
      <c r="C10" s="1237" t="s">
        <v>2180</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1238"/>
      <c r="B11" s="1244"/>
      <c r="C11" s="1238"/>
      <c r="D11" s="1238"/>
      <c r="E11" s="1238"/>
      <c r="F11" s="1238"/>
      <c r="G11" s="978" t="s">
        <v>1866</v>
      </c>
      <c r="H11" s="978" t="s">
        <v>1865</v>
      </c>
      <c r="I11" s="978" t="s">
        <v>1864</v>
      </c>
      <c r="J11" s="978" t="s">
        <v>1863</v>
      </c>
      <c r="K11" s="978" t="s">
        <v>1864</v>
      </c>
      <c r="L11" s="978" t="s">
        <v>1863</v>
      </c>
      <c r="M11" s="977"/>
      <c r="N11" s="977" t="s">
        <v>1862</v>
      </c>
    </row>
    <row r="12" spans="1:14" ht="17.25" thickBot="1" x14ac:dyDescent="0.25">
      <c r="A12" s="928"/>
      <c r="B12" s="927" t="s">
        <v>2179</v>
      </c>
      <c r="C12" s="892"/>
      <c r="D12" s="992"/>
      <c r="E12" s="891"/>
      <c r="F12" s="891"/>
      <c r="G12" s="965"/>
      <c r="H12" s="964"/>
      <c r="I12" s="957"/>
      <c r="J12" s="957"/>
      <c r="K12" s="957"/>
      <c r="L12" s="963"/>
      <c r="M12" s="963"/>
      <c r="N12" s="971"/>
    </row>
    <row r="13" spans="1:14" ht="13.5" x14ac:dyDescent="0.2">
      <c r="A13" s="894"/>
      <c r="B13" s="893"/>
      <c r="C13" s="974"/>
      <c r="D13" s="973"/>
      <c r="E13" s="973"/>
      <c r="F13" s="973"/>
      <c r="G13" s="972"/>
      <c r="H13" s="1031"/>
      <c r="I13" s="999"/>
      <c r="J13" s="999"/>
      <c r="K13" s="1070"/>
      <c r="L13" s="966"/>
      <c r="M13" s="963"/>
      <c r="N13" s="971"/>
    </row>
    <row r="14" spans="1:14" ht="13.5" x14ac:dyDescent="0.2">
      <c r="A14" s="894"/>
      <c r="B14" s="893" t="s">
        <v>321</v>
      </c>
      <c r="C14" s="974">
        <v>562500</v>
      </c>
      <c r="D14" s="973">
        <v>0</v>
      </c>
      <c r="E14" s="973">
        <v>0</v>
      </c>
      <c r="F14" s="973">
        <v>0</v>
      </c>
      <c r="G14" s="972">
        <v>0</v>
      </c>
      <c r="H14" s="1031">
        <v>0</v>
      </c>
      <c r="I14" s="967">
        <v>30</v>
      </c>
      <c r="J14" s="999" t="s">
        <v>2141</v>
      </c>
      <c r="K14" s="1070">
        <v>111</v>
      </c>
      <c r="L14" s="966" t="s">
        <v>1858</v>
      </c>
      <c r="M14" s="963"/>
      <c r="N14" s="971"/>
    </row>
    <row r="15" spans="1:14" ht="13.5" x14ac:dyDescent="0.2">
      <c r="A15" s="894"/>
      <c r="B15" s="893"/>
      <c r="C15" s="974"/>
      <c r="D15" s="973"/>
      <c r="E15" s="973"/>
      <c r="F15" s="973"/>
      <c r="G15" s="972"/>
      <c r="H15" s="1031"/>
      <c r="I15" s="967"/>
      <c r="J15" s="999"/>
      <c r="K15" s="1070"/>
      <c r="L15" s="966"/>
      <c r="M15" s="963"/>
      <c r="N15" s="971"/>
    </row>
    <row r="16" spans="1:14" ht="14.25" thickBot="1" x14ac:dyDescent="0.25">
      <c r="A16" s="894"/>
      <c r="B16" s="893"/>
      <c r="C16" s="974"/>
      <c r="D16" s="973"/>
      <c r="E16" s="973"/>
      <c r="F16" s="973"/>
      <c r="G16" s="972"/>
      <c r="H16" s="1031"/>
      <c r="I16" s="967"/>
      <c r="J16" s="999"/>
      <c r="K16" s="1070"/>
      <c r="L16" s="966"/>
      <c r="M16" s="963"/>
      <c r="N16" s="971"/>
    </row>
    <row r="17" spans="1:14" ht="17.25" thickBot="1" x14ac:dyDescent="0.25">
      <c r="A17" s="970"/>
      <c r="B17" s="969" t="s">
        <v>2178</v>
      </c>
      <c r="C17" s="968">
        <v>562500</v>
      </c>
      <c r="D17" s="968">
        <v>0</v>
      </c>
      <c r="E17" s="968">
        <v>0</v>
      </c>
      <c r="F17" s="968">
        <v>0</v>
      </c>
      <c r="G17" s="965"/>
      <c r="H17" s="964"/>
      <c r="I17" s="967"/>
      <c r="J17" s="967"/>
      <c r="K17" s="967"/>
      <c r="L17" s="966"/>
      <c r="M17" s="963"/>
      <c r="N17" s="971"/>
    </row>
    <row r="18" spans="1:14" ht="14.25" thickBot="1" x14ac:dyDescent="0.25">
      <c r="A18" s="961"/>
      <c r="B18" s="960"/>
      <c r="C18" s="959"/>
      <c r="D18" s="958"/>
      <c r="E18" s="957"/>
      <c r="F18" s="957"/>
      <c r="G18" s="956"/>
      <c r="H18" s="955"/>
      <c r="I18" s="954"/>
      <c r="J18" s="954"/>
      <c r="K18" s="954"/>
      <c r="L18" s="953"/>
      <c r="M18" s="953"/>
      <c r="N18" s="952"/>
    </row>
    <row r="19" spans="1:14" ht="17.25" thickBot="1" x14ac:dyDescent="0.25">
      <c r="A19" s="951"/>
      <c r="B19" s="950" t="s">
        <v>1855</v>
      </c>
      <c r="C19" s="949">
        <v>562500</v>
      </c>
      <c r="D19" s="949">
        <v>0</v>
      </c>
      <c r="E19" s="949">
        <v>0</v>
      </c>
      <c r="F19" s="949">
        <v>0</v>
      </c>
      <c r="G19" s="948"/>
      <c r="H19" s="948"/>
      <c r="I19" s="947"/>
      <c r="J19" s="946"/>
      <c r="K19" s="945"/>
      <c r="L19" s="944"/>
      <c r="M19" s="944"/>
      <c r="N19" s="944"/>
    </row>
    <row r="21" spans="1:14" ht="13.5" x14ac:dyDescent="0.25">
      <c r="A21" s="880" t="s">
        <v>1674</v>
      </c>
      <c r="B21" s="880"/>
      <c r="C21" s="880"/>
      <c r="D21" s="880"/>
    </row>
    <row r="22" spans="1:14" x14ac:dyDescent="0.2">
      <c r="G22" s="879" t="s">
        <v>68</v>
      </c>
    </row>
  </sheetData>
  <mergeCells count="14">
    <mergeCell ref="A2:N2"/>
    <mergeCell ref="A3:N3"/>
    <mergeCell ref="A4:N4"/>
    <mergeCell ref="A9:A11"/>
    <mergeCell ref="B9:B11"/>
    <mergeCell ref="C9:F9"/>
    <mergeCell ref="G9:H10"/>
    <mergeCell ref="I9:L9"/>
    <mergeCell ref="C10:C11"/>
    <mergeCell ref="D10:D11"/>
    <mergeCell ref="E10:E11"/>
    <mergeCell ref="F10:F11"/>
    <mergeCell ref="I10:J10"/>
    <mergeCell ref="K10:L10"/>
  </mergeCells>
  <printOptions horizontalCentered="1"/>
  <pageMargins left="0" right="0" top="0.39370078740157483" bottom="0.39370078740157483" header="0.31496062992125984" footer="0.31496062992125984"/>
  <pageSetup scale="6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2"/>
  <sheetViews>
    <sheetView workbookViewId="0">
      <selection activeCell="C17" sqref="C17"/>
    </sheetView>
  </sheetViews>
  <sheetFormatPr baseColWidth="10" defaultColWidth="11.42578125" defaultRowHeight="12.75" x14ac:dyDescent="0.2"/>
  <cols>
    <col min="1" max="1" width="11.7109375" style="879" customWidth="1"/>
    <col min="2" max="2" width="39.140625" style="879" customWidth="1"/>
    <col min="3" max="3" width="17.140625" style="879" customWidth="1"/>
    <col min="4" max="6" width="15.85546875" style="879" customWidth="1"/>
    <col min="7" max="8" width="13.42578125" style="879" customWidth="1"/>
    <col min="9" max="9" width="13.140625" style="879" customWidth="1"/>
    <col min="10" max="11" width="10.5703125" style="879" customWidth="1"/>
    <col min="12" max="13" width="10.7109375" style="879" customWidth="1"/>
    <col min="14" max="14" width="13" style="879" customWidth="1"/>
    <col min="15" max="16384" width="11.42578125" style="879"/>
  </cols>
  <sheetData>
    <row r="2" spans="1:14" ht="20.25" x14ac:dyDescent="0.3">
      <c r="A2" s="1240" t="s">
        <v>1325</v>
      </c>
      <c r="B2" s="1240"/>
      <c r="C2" s="1240"/>
      <c r="D2" s="1240"/>
      <c r="E2" s="1240"/>
      <c r="F2" s="1240"/>
      <c r="G2" s="1240"/>
      <c r="H2" s="1240"/>
      <c r="I2" s="1240"/>
      <c r="J2" s="1240"/>
      <c r="K2" s="1240"/>
      <c r="L2" s="1240"/>
      <c r="M2" s="1240"/>
      <c r="N2" s="1240"/>
    </row>
    <row r="3" spans="1:14" ht="18" x14ac:dyDescent="0.25">
      <c r="A3" s="1241" t="s">
        <v>1882</v>
      </c>
      <c r="B3" s="1241"/>
      <c r="C3" s="1241"/>
      <c r="D3" s="1241"/>
      <c r="E3" s="1241"/>
      <c r="F3" s="1241"/>
      <c r="G3" s="1241"/>
      <c r="H3" s="1241"/>
      <c r="I3" s="1241"/>
      <c r="J3" s="1241"/>
      <c r="K3" s="1241"/>
      <c r="L3" s="1241"/>
      <c r="M3" s="1241"/>
      <c r="N3" s="1241"/>
    </row>
    <row r="4" spans="1:14" ht="15.6" customHeight="1" x14ac:dyDescent="0.25">
      <c r="A4" s="1242" t="s">
        <v>1881</v>
      </c>
      <c r="B4" s="1242"/>
      <c r="C4" s="1242"/>
      <c r="D4" s="1242"/>
      <c r="E4" s="1242"/>
      <c r="F4" s="1242"/>
      <c r="G4" s="1242"/>
      <c r="H4" s="1242"/>
      <c r="I4" s="1242"/>
      <c r="J4" s="1242"/>
      <c r="K4" s="1242"/>
      <c r="L4" s="1242"/>
      <c r="M4" s="1242"/>
      <c r="N4" s="1242"/>
    </row>
    <row r="5" spans="1:14" ht="15.6" customHeight="1" x14ac:dyDescent="0.25">
      <c r="A5" s="933"/>
      <c r="B5" s="933"/>
      <c r="C5" s="933"/>
      <c r="D5" s="933"/>
      <c r="E5" s="933"/>
      <c r="F5" s="933"/>
      <c r="G5" s="933"/>
      <c r="H5" s="933"/>
      <c r="I5" s="933"/>
      <c r="J5" s="933"/>
      <c r="K5" s="933"/>
      <c r="L5" s="933"/>
      <c r="M5" s="933"/>
      <c r="N5" s="933"/>
    </row>
    <row r="6" spans="1:14" ht="16.5" x14ac:dyDescent="0.3">
      <c r="A6" s="985" t="s">
        <v>164</v>
      </c>
      <c r="B6" s="985"/>
      <c r="C6" s="985"/>
      <c r="D6" s="985"/>
      <c r="N6" s="986" t="s">
        <v>1852</v>
      </c>
    </row>
    <row r="7" spans="1:14" s="985" customFormat="1" ht="16.5" x14ac:dyDescent="0.2">
      <c r="A7" s="985" t="s">
        <v>2188</v>
      </c>
    </row>
    <row r="8" spans="1:14" ht="17.25" thickBot="1" x14ac:dyDescent="0.35">
      <c r="A8" s="984" t="s">
        <v>1851</v>
      </c>
      <c r="B8" s="984"/>
      <c r="C8" s="995"/>
      <c r="D8" s="995"/>
      <c r="H8" s="994"/>
      <c r="I8" s="994"/>
      <c r="J8" s="994"/>
      <c r="K8" s="994"/>
      <c r="L8" s="994"/>
      <c r="M8" s="994"/>
      <c r="N8" s="994"/>
    </row>
    <row r="9" spans="1:14" ht="14.45" customHeight="1" thickBot="1" x14ac:dyDescent="0.25">
      <c r="A9" s="1237" t="s">
        <v>2181</v>
      </c>
      <c r="B9" s="1237" t="s">
        <v>1878</v>
      </c>
      <c r="C9" s="1261" t="s">
        <v>188</v>
      </c>
      <c r="D9" s="1262"/>
      <c r="E9" s="1262"/>
      <c r="F9" s="1263"/>
      <c r="G9" s="1245" t="s">
        <v>1876</v>
      </c>
      <c r="H9" s="1246"/>
      <c r="I9" s="1249" t="s">
        <v>1875</v>
      </c>
      <c r="J9" s="1250"/>
      <c r="K9" s="1250"/>
      <c r="L9" s="1251"/>
      <c r="M9" s="982" t="s">
        <v>1874</v>
      </c>
      <c r="N9" s="981" t="s">
        <v>1873</v>
      </c>
    </row>
    <row r="10" spans="1:14" ht="13.5" thickBot="1" x14ac:dyDescent="0.25">
      <c r="A10" s="1267"/>
      <c r="B10" s="1243"/>
      <c r="C10" s="1237" t="s">
        <v>2180</v>
      </c>
      <c r="D10" s="1237" t="s">
        <v>2040</v>
      </c>
      <c r="E10" s="1237" t="s">
        <v>639</v>
      </c>
      <c r="F10" s="1237" t="s">
        <v>1877</v>
      </c>
      <c r="G10" s="1247"/>
      <c r="H10" s="1248"/>
      <c r="I10" s="1249" t="s">
        <v>1871</v>
      </c>
      <c r="J10" s="1251"/>
      <c r="K10" s="1249" t="s">
        <v>1870</v>
      </c>
      <c r="L10" s="1251"/>
      <c r="M10" s="980" t="s">
        <v>1869</v>
      </c>
      <c r="N10" s="979" t="s">
        <v>1868</v>
      </c>
    </row>
    <row r="11" spans="1:14" ht="13.5" thickBot="1" x14ac:dyDescent="0.25">
      <c r="A11" s="1238"/>
      <c r="B11" s="1244"/>
      <c r="C11" s="1238"/>
      <c r="D11" s="1238"/>
      <c r="E11" s="1238"/>
      <c r="F11" s="1238"/>
      <c r="G11" s="978" t="s">
        <v>1866</v>
      </c>
      <c r="H11" s="978" t="s">
        <v>1865</v>
      </c>
      <c r="I11" s="978" t="s">
        <v>1864</v>
      </c>
      <c r="J11" s="978" t="s">
        <v>1863</v>
      </c>
      <c r="K11" s="978" t="s">
        <v>1864</v>
      </c>
      <c r="L11" s="978" t="s">
        <v>1863</v>
      </c>
      <c r="M11" s="977"/>
      <c r="N11" s="977" t="s">
        <v>1862</v>
      </c>
    </row>
    <row r="12" spans="1:14" ht="17.25" thickBot="1" x14ac:dyDescent="0.25">
      <c r="A12" s="928"/>
      <c r="B12" s="927" t="s">
        <v>1796</v>
      </c>
      <c r="C12" s="892"/>
      <c r="D12" s="992"/>
      <c r="E12" s="891"/>
      <c r="F12" s="891"/>
      <c r="G12" s="965"/>
      <c r="H12" s="964"/>
      <c r="I12" s="957"/>
      <c r="J12" s="957"/>
      <c r="K12" s="957"/>
      <c r="L12" s="963"/>
      <c r="M12" s="963"/>
      <c r="N12" s="971"/>
    </row>
    <row r="13" spans="1:14" ht="54" x14ac:dyDescent="0.2">
      <c r="A13" s="894" t="s">
        <v>1795</v>
      </c>
      <c r="B13" s="893" t="s">
        <v>1794</v>
      </c>
      <c r="C13" s="974">
        <v>0</v>
      </c>
      <c r="D13" s="973">
        <v>743894.21</v>
      </c>
      <c r="E13" s="973">
        <v>743894.21</v>
      </c>
      <c r="F13" s="973">
        <v>0</v>
      </c>
      <c r="G13" s="972">
        <v>1</v>
      </c>
      <c r="H13" s="1031">
        <v>1</v>
      </c>
      <c r="I13" s="999" t="s">
        <v>2187</v>
      </c>
      <c r="J13" s="999" t="s">
        <v>2185</v>
      </c>
      <c r="K13" s="1070">
        <v>30</v>
      </c>
      <c r="L13" s="966" t="s">
        <v>1858</v>
      </c>
      <c r="M13" s="963" t="s">
        <v>1990</v>
      </c>
      <c r="N13" s="971" t="s">
        <v>1898</v>
      </c>
    </row>
    <row r="14" spans="1:14" ht="40.5" x14ac:dyDescent="0.2">
      <c r="A14" s="894" t="s">
        <v>1793</v>
      </c>
      <c r="B14" s="893" t="s">
        <v>1792</v>
      </c>
      <c r="C14" s="974">
        <v>0</v>
      </c>
      <c r="D14" s="973">
        <v>919505.55</v>
      </c>
      <c r="E14" s="973">
        <v>919505.55</v>
      </c>
      <c r="F14" s="973">
        <v>0</v>
      </c>
      <c r="G14" s="972">
        <v>0.9</v>
      </c>
      <c r="H14" s="1031">
        <v>1</v>
      </c>
      <c r="I14" s="967" t="s">
        <v>2186</v>
      </c>
      <c r="J14" s="999" t="s">
        <v>2185</v>
      </c>
      <c r="K14" s="1070">
        <v>30</v>
      </c>
      <c r="L14" s="966" t="s">
        <v>1858</v>
      </c>
      <c r="M14" s="963" t="s">
        <v>1990</v>
      </c>
      <c r="N14" s="971" t="s">
        <v>1898</v>
      </c>
    </row>
    <row r="15" spans="1:14" ht="27" x14ac:dyDescent="0.2">
      <c r="A15" s="894">
        <v>1</v>
      </c>
      <c r="B15" s="893" t="s">
        <v>2184</v>
      </c>
      <c r="C15" s="974">
        <v>0</v>
      </c>
      <c r="D15" s="973">
        <v>0</v>
      </c>
      <c r="E15" s="973">
        <v>0</v>
      </c>
      <c r="F15" s="973">
        <v>0</v>
      </c>
      <c r="G15" s="972">
        <v>0</v>
      </c>
      <c r="H15" s="1031">
        <v>0</v>
      </c>
      <c r="I15" s="967">
        <v>30</v>
      </c>
      <c r="J15" s="999" t="s">
        <v>2141</v>
      </c>
      <c r="K15" s="1070">
        <v>111</v>
      </c>
      <c r="L15" s="966" t="s">
        <v>1858</v>
      </c>
      <c r="M15" s="963" t="s">
        <v>1990</v>
      </c>
      <c r="N15" s="971"/>
    </row>
    <row r="16" spans="1:14" ht="54.75" thickBot="1" x14ac:dyDescent="0.25">
      <c r="A16" s="894">
        <v>1</v>
      </c>
      <c r="B16" s="893" t="s">
        <v>2183</v>
      </c>
      <c r="C16" s="974">
        <v>1625000</v>
      </c>
      <c r="D16" s="973">
        <v>0</v>
      </c>
      <c r="E16" s="973">
        <v>0</v>
      </c>
      <c r="F16" s="973">
        <v>0</v>
      </c>
      <c r="G16" s="972">
        <v>0</v>
      </c>
      <c r="H16" s="1031">
        <v>0</v>
      </c>
      <c r="I16" s="967">
        <v>25</v>
      </c>
      <c r="J16" s="999" t="s">
        <v>2141</v>
      </c>
      <c r="K16" s="1070">
        <v>93</v>
      </c>
      <c r="L16" s="966" t="s">
        <v>1858</v>
      </c>
      <c r="M16" s="963" t="s">
        <v>1990</v>
      </c>
      <c r="N16" s="971"/>
    </row>
    <row r="17" spans="1:14" ht="17.25" thickBot="1" x14ac:dyDescent="0.25">
      <c r="A17" s="970"/>
      <c r="B17" s="969" t="s">
        <v>1791</v>
      </c>
      <c r="C17" s="968">
        <v>1625000</v>
      </c>
      <c r="D17" s="968">
        <v>1663399.76</v>
      </c>
      <c r="E17" s="968">
        <v>1663399.76</v>
      </c>
      <c r="F17" s="968">
        <v>0</v>
      </c>
      <c r="G17" s="965"/>
      <c r="H17" s="964"/>
      <c r="I17" s="967"/>
      <c r="J17" s="967"/>
      <c r="K17" s="967"/>
      <c r="L17" s="966"/>
      <c r="M17" s="963"/>
      <c r="N17" s="971"/>
    </row>
    <row r="18" spans="1:14" ht="14.25" thickBot="1" x14ac:dyDescent="0.25">
      <c r="A18" s="961"/>
      <c r="B18" s="960"/>
      <c r="C18" s="959"/>
      <c r="D18" s="958"/>
      <c r="E18" s="957"/>
      <c r="F18" s="957"/>
      <c r="G18" s="956"/>
      <c r="H18" s="955"/>
      <c r="I18" s="954"/>
      <c r="J18" s="954"/>
      <c r="K18" s="954"/>
      <c r="L18" s="953"/>
      <c r="M18" s="953"/>
      <c r="N18" s="952"/>
    </row>
    <row r="19" spans="1:14" ht="17.25" thickBot="1" x14ac:dyDescent="0.25">
      <c r="A19" s="951"/>
      <c r="B19" s="950" t="s">
        <v>1855</v>
      </c>
      <c r="C19" s="949">
        <v>1625000</v>
      </c>
      <c r="D19" s="949">
        <v>1663399.76</v>
      </c>
      <c r="E19" s="949">
        <v>1663399.76</v>
      </c>
      <c r="F19" s="949">
        <v>0</v>
      </c>
      <c r="G19" s="948"/>
      <c r="H19" s="948"/>
      <c r="I19" s="947"/>
      <c r="J19" s="946"/>
      <c r="K19" s="945"/>
      <c r="L19" s="944"/>
      <c r="M19" s="944"/>
      <c r="N19" s="944"/>
    </row>
    <row r="21" spans="1:14" ht="13.5" x14ac:dyDescent="0.25">
      <c r="A21" s="880" t="s">
        <v>1674</v>
      </c>
      <c r="B21" s="880"/>
      <c r="C21" s="880"/>
      <c r="D21" s="880"/>
    </row>
    <row r="22" spans="1:14" x14ac:dyDescent="0.2">
      <c r="G22" s="879" t="s">
        <v>68</v>
      </c>
    </row>
  </sheetData>
  <mergeCells count="14">
    <mergeCell ref="A2:N2"/>
    <mergeCell ref="B9:B11"/>
    <mergeCell ref="G9:H10"/>
    <mergeCell ref="I9:L9"/>
    <mergeCell ref="I10:J10"/>
    <mergeCell ref="K10:L10"/>
    <mergeCell ref="A3:N3"/>
    <mergeCell ref="A4:N4"/>
    <mergeCell ref="C10:C11"/>
    <mergeCell ref="C9:F9"/>
    <mergeCell ref="D10:D11"/>
    <mergeCell ref="E10:E11"/>
    <mergeCell ref="F10:F11"/>
    <mergeCell ref="A9:A11"/>
  </mergeCells>
  <printOptions horizontalCentered="1"/>
  <pageMargins left="0" right="0" top="0.39370078740157483" bottom="0.39370078740157483" header="0.31496062992125984" footer="0.31496062992125984"/>
  <pageSetup scale="65"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48"/>
  <sheetViews>
    <sheetView workbookViewId="0">
      <selection activeCell="B7" sqref="B7:B8"/>
    </sheetView>
  </sheetViews>
  <sheetFormatPr baseColWidth="10" defaultColWidth="11.42578125" defaultRowHeight="12.75" x14ac:dyDescent="0.2"/>
  <cols>
    <col min="1" max="1" width="15.140625" style="934" customWidth="1"/>
    <col min="2" max="2" width="60.85546875" style="934" customWidth="1"/>
    <col min="3" max="3" width="64.140625" style="934" customWidth="1"/>
    <col min="4" max="16384" width="11.42578125" style="934"/>
  </cols>
  <sheetData>
    <row r="1" spans="1:3" ht="18" x14ac:dyDescent="0.25">
      <c r="A1" s="1268" t="s">
        <v>1325</v>
      </c>
      <c r="B1" s="1268"/>
      <c r="C1" s="1268"/>
    </row>
    <row r="2" spans="1:3" ht="15.75" x14ac:dyDescent="0.25">
      <c r="A2" s="1269" t="s">
        <v>1854</v>
      </c>
      <c r="B2" s="1269"/>
      <c r="C2" s="1269"/>
    </row>
    <row r="3" spans="1:3" x14ac:dyDescent="0.2">
      <c r="A3" s="1270"/>
      <c r="B3" s="1270"/>
      <c r="C3" s="1270"/>
    </row>
    <row r="4" spans="1:3" ht="16.5" x14ac:dyDescent="0.3">
      <c r="A4" s="943" t="s">
        <v>1853</v>
      </c>
      <c r="B4" s="943"/>
      <c r="C4" s="942" t="s">
        <v>1852</v>
      </c>
    </row>
    <row r="5" spans="1:3" ht="16.5" x14ac:dyDescent="0.3">
      <c r="A5" s="943" t="s">
        <v>1851</v>
      </c>
      <c r="B5" s="943"/>
      <c r="C5" s="942"/>
    </row>
    <row r="6" spans="1:3" ht="17.25" thickBot="1" x14ac:dyDescent="0.35">
      <c r="A6" s="1271" t="s">
        <v>1850</v>
      </c>
      <c r="B6" s="1271"/>
      <c r="C6" s="1271"/>
    </row>
    <row r="7" spans="1:3" x14ac:dyDescent="0.2">
      <c r="A7" s="1272" t="s">
        <v>1849</v>
      </c>
      <c r="B7" s="1272" t="s">
        <v>1848</v>
      </c>
      <c r="C7" s="1272" t="s">
        <v>336</v>
      </c>
    </row>
    <row r="8" spans="1:3" ht="13.5" thickBot="1" x14ac:dyDescent="0.25">
      <c r="A8" s="1273"/>
      <c r="B8" s="1273"/>
      <c r="C8" s="1273"/>
    </row>
    <row r="9" spans="1:3" ht="14.25" thickBot="1" x14ac:dyDescent="0.25">
      <c r="A9" s="928"/>
      <c r="B9" s="927" t="s">
        <v>1796</v>
      </c>
      <c r="C9" s="937"/>
    </row>
    <row r="10" spans="1:3" ht="27.75" thickBot="1" x14ac:dyDescent="0.25">
      <c r="A10" s="894" t="s">
        <v>1793</v>
      </c>
      <c r="B10" s="893" t="s">
        <v>1792</v>
      </c>
      <c r="C10" s="937" t="s">
        <v>1817</v>
      </c>
    </row>
    <row r="11" spans="1:3" ht="14.25" thickBot="1" x14ac:dyDescent="0.25">
      <c r="A11" s="928"/>
      <c r="B11" s="927" t="s">
        <v>1790</v>
      </c>
      <c r="C11" s="937"/>
    </row>
    <row r="12" spans="1:3" ht="27.75" thickBot="1" x14ac:dyDescent="0.25">
      <c r="A12" s="894" t="s">
        <v>1785</v>
      </c>
      <c r="B12" s="893" t="s">
        <v>1784</v>
      </c>
      <c r="C12" s="937" t="s">
        <v>1817</v>
      </c>
    </row>
    <row r="13" spans="1:3" ht="14.25" thickBot="1" x14ac:dyDescent="0.25">
      <c r="A13" s="928"/>
      <c r="B13" s="927" t="s">
        <v>1847</v>
      </c>
      <c r="C13" s="937"/>
    </row>
    <row r="14" spans="1:3" ht="14.25" thickBot="1" x14ac:dyDescent="0.25">
      <c r="A14" s="928"/>
      <c r="B14" s="927" t="s">
        <v>1782</v>
      </c>
      <c r="C14" s="937"/>
    </row>
    <row r="15" spans="1:3" ht="14.25" thickBot="1" x14ac:dyDescent="0.25">
      <c r="A15" s="928"/>
      <c r="B15" s="927" t="s">
        <v>1846</v>
      </c>
      <c r="C15" s="937"/>
    </row>
    <row r="16" spans="1:3" ht="14.25" thickBot="1" x14ac:dyDescent="0.25">
      <c r="A16" s="928"/>
      <c r="B16" s="927" t="s">
        <v>1778</v>
      </c>
      <c r="C16" s="937"/>
    </row>
    <row r="17" spans="1:3" ht="14.25" thickBot="1" x14ac:dyDescent="0.25">
      <c r="A17" s="907"/>
      <c r="B17" s="901"/>
      <c r="C17" s="937"/>
    </row>
    <row r="18" spans="1:3" ht="14.25" thickBot="1" x14ac:dyDescent="0.25">
      <c r="A18" s="928"/>
      <c r="B18" s="927" t="s">
        <v>1845</v>
      </c>
      <c r="C18" s="937"/>
    </row>
    <row r="19" spans="1:3" ht="14.25" thickBot="1" x14ac:dyDescent="0.25">
      <c r="A19" s="928"/>
      <c r="B19" s="927" t="s">
        <v>1844</v>
      </c>
      <c r="C19" s="937"/>
    </row>
    <row r="20" spans="1:3" ht="14.25" thickBot="1" x14ac:dyDescent="0.25">
      <c r="A20" s="928"/>
      <c r="B20" s="927" t="s">
        <v>1774</v>
      </c>
      <c r="C20" s="937"/>
    </row>
    <row r="21" spans="1:3" ht="40.5" x14ac:dyDescent="0.2">
      <c r="A21" s="894" t="s">
        <v>1769</v>
      </c>
      <c r="B21" s="893" t="s">
        <v>1768</v>
      </c>
      <c r="C21" s="937" t="s">
        <v>1817</v>
      </c>
    </row>
    <row r="22" spans="1:3" ht="54" x14ac:dyDescent="0.2">
      <c r="A22" s="894" t="s">
        <v>1751</v>
      </c>
      <c r="B22" s="893" t="s">
        <v>1750</v>
      </c>
      <c r="C22" s="937" t="s">
        <v>1817</v>
      </c>
    </row>
    <row r="23" spans="1:3" ht="67.5" x14ac:dyDescent="0.2">
      <c r="A23" s="894" t="s">
        <v>1767</v>
      </c>
      <c r="B23" s="893" t="s">
        <v>1766</v>
      </c>
      <c r="C23" s="937" t="s">
        <v>1817</v>
      </c>
    </row>
    <row r="24" spans="1:3" ht="54.75" thickBot="1" x14ac:dyDescent="0.25">
      <c r="A24" s="899" t="s">
        <v>1765</v>
      </c>
      <c r="B24" s="901" t="s">
        <v>1764</v>
      </c>
      <c r="C24" s="937" t="s">
        <v>1817</v>
      </c>
    </row>
    <row r="25" spans="1:3" ht="14.25" thickBot="1" x14ac:dyDescent="0.25">
      <c r="A25" s="928"/>
      <c r="B25" s="927" t="s">
        <v>1762</v>
      </c>
      <c r="C25" s="937"/>
    </row>
    <row r="26" spans="1:3" ht="25.5" x14ac:dyDescent="0.2">
      <c r="A26" s="894" t="s">
        <v>1757</v>
      </c>
      <c r="B26" s="893" t="s">
        <v>1756</v>
      </c>
      <c r="C26" s="937" t="s">
        <v>1817</v>
      </c>
    </row>
    <row r="27" spans="1:3" ht="54" x14ac:dyDescent="0.2">
      <c r="A27" s="894" t="s">
        <v>1751</v>
      </c>
      <c r="B27" s="893" t="s">
        <v>1750</v>
      </c>
      <c r="C27" s="937" t="s">
        <v>1817</v>
      </c>
    </row>
    <row r="28" spans="1:3" ht="40.5" x14ac:dyDescent="0.2">
      <c r="A28" s="894" t="s">
        <v>1749</v>
      </c>
      <c r="B28" s="893" t="s">
        <v>1748</v>
      </c>
      <c r="C28" s="937" t="s">
        <v>1817</v>
      </c>
    </row>
    <row r="29" spans="1:3" ht="41.25" thickBot="1" x14ac:dyDescent="0.25">
      <c r="A29" s="906" t="s">
        <v>1747</v>
      </c>
      <c r="B29" s="905" t="s">
        <v>1746</v>
      </c>
      <c r="C29" s="941" t="s">
        <v>1817</v>
      </c>
    </row>
    <row r="30" spans="1:3" ht="67.5" x14ac:dyDescent="0.2">
      <c r="A30" s="899" t="s">
        <v>1743</v>
      </c>
      <c r="B30" s="893" t="s">
        <v>1742</v>
      </c>
      <c r="C30" s="937" t="s">
        <v>1817</v>
      </c>
    </row>
    <row r="31" spans="1:3" ht="54.75" thickBot="1" x14ac:dyDescent="0.25">
      <c r="A31" s="906" t="s">
        <v>1843</v>
      </c>
      <c r="B31" s="905" t="s">
        <v>1842</v>
      </c>
      <c r="C31" s="937" t="s">
        <v>1827</v>
      </c>
    </row>
    <row r="32" spans="1:3" ht="14.25" thickBot="1" x14ac:dyDescent="0.25">
      <c r="A32" s="939"/>
      <c r="B32" s="938" t="s">
        <v>1841</v>
      </c>
      <c r="C32" s="937"/>
    </row>
    <row r="33" spans="1:5" ht="27" x14ac:dyDescent="0.2">
      <c r="A33" s="894" t="s">
        <v>1840</v>
      </c>
      <c r="B33" s="893" t="s">
        <v>1839</v>
      </c>
      <c r="C33" s="937" t="s">
        <v>1817</v>
      </c>
    </row>
    <row r="34" spans="1:5" ht="14.25" thickBot="1" x14ac:dyDescent="0.25">
      <c r="A34" s="899"/>
      <c r="B34" s="901"/>
      <c r="C34" s="937"/>
    </row>
    <row r="35" spans="1:5" ht="14.25" thickBot="1" x14ac:dyDescent="0.25">
      <c r="A35" s="928"/>
      <c r="B35" s="927" t="s">
        <v>1838</v>
      </c>
      <c r="C35" s="937"/>
    </row>
    <row r="36" spans="1:5" ht="27" x14ac:dyDescent="0.2">
      <c r="A36" s="894" t="s">
        <v>1837</v>
      </c>
      <c r="B36" s="893" t="s">
        <v>1836</v>
      </c>
      <c r="C36" s="937" t="s">
        <v>1817</v>
      </c>
      <c r="E36" s="934" t="s">
        <v>1835</v>
      </c>
    </row>
    <row r="37" spans="1:5" ht="26.25" thickBot="1" x14ac:dyDescent="0.25">
      <c r="A37" s="894" t="s">
        <v>1834</v>
      </c>
      <c r="B37" s="893" t="s">
        <v>1833</v>
      </c>
      <c r="C37" s="937" t="s">
        <v>1817</v>
      </c>
    </row>
    <row r="38" spans="1:5" ht="14.25" thickBot="1" x14ac:dyDescent="0.25">
      <c r="A38" s="928"/>
      <c r="B38" s="927" t="s">
        <v>1832</v>
      </c>
      <c r="C38" s="937"/>
    </row>
    <row r="39" spans="1:5" ht="81" x14ac:dyDescent="0.2">
      <c r="A39" s="894" t="s">
        <v>1831</v>
      </c>
      <c r="B39" s="893" t="s">
        <v>1830</v>
      </c>
      <c r="C39" s="937" t="s">
        <v>1827</v>
      </c>
    </row>
    <row r="40" spans="1:5" ht="41.25" thickBot="1" x14ac:dyDescent="0.25">
      <c r="A40" s="894" t="s">
        <v>1829</v>
      </c>
      <c r="B40" s="940" t="s">
        <v>1828</v>
      </c>
      <c r="C40" s="937" t="s">
        <v>1827</v>
      </c>
    </row>
    <row r="41" spans="1:5" ht="14.25" thickBot="1" x14ac:dyDescent="0.25">
      <c r="A41" s="928"/>
      <c r="B41" s="927" t="s">
        <v>1740</v>
      </c>
      <c r="C41" s="937"/>
    </row>
    <row r="42" spans="1:5" ht="14.25" thickBot="1" x14ac:dyDescent="0.25">
      <c r="A42" s="928"/>
      <c r="B42" s="927" t="s">
        <v>1826</v>
      </c>
      <c r="C42" s="937"/>
    </row>
    <row r="43" spans="1:5" ht="14.25" thickBot="1" x14ac:dyDescent="0.25">
      <c r="A43" s="928"/>
      <c r="B43" s="927" t="s">
        <v>1825</v>
      </c>
      <c r="C43" s="937"/>
    </row>
    <row r="44" spans="1:5" ht="14.25" thickBot="1" x14ac:dyDescent="0.25">
      <c r="A44" s="928"/>
      <c r="B44" s="927" t="s">
        <v>1824</v>
      </c>
      <c r="C44" s="937"/>
    </row>
    <row r="45" spans="1:5" ht="14.25" thickBot="1" x14ac:dyDescent="0.25">
      <c r="A45" s="939"/>
      <c r="B45" s="938" t="s">
        <v>1823</v>
      </c>
      <c r="C45" s="937"/>
    </row>
    <row r="46" spans="1:5" ht="14.25" thickBot="1" x14ac:dyDescent="0.25">
      <c r="A46" s="928"/>
      <c r="B46" s="927" t="s">
        <v>1822</v>
      </c>
      <c r="C46" s="937"/>
    </row>
    <row r="47" spans="1:5" ht="13.5" x14ac:dyDescent="0.2">
      <c r="A47" s="898"/>
      <c r="B47" s="893"/>
      <c r="C47" s="937"/>
    </row>
    <row r="48" spans="1:5" ht="14.25" thickBot="1" x14ac:dyDescent="0.25">
      <c r="A48" s="936"/>
      <c r="B48" s="905"/>
      <c r="C48" s="935"/>
    </row>
  </sheetData>
  <mergeCells count="7">
    <mergeCell ref="A1:C1"/>
    <mergeCell ref="A2:C2"/>
    <mergeCell ref="A3:C3"/>
    <mergeCell ref="A6:C6"/>
    <mergeCell ref="A7:A8"/>
    <mergeCell ref="B7:B8"/>
    <mergeCell ref="C7:C8"/>
  </mergeCells>
  <printOptions horizontalCentered="1"/>
  <pageMargins left="0.19685039370078741" right="0.19685039370078741" top="0.39370078740157483" bottom="0.19685039370078741" header="0" footer="0"/>
  <pageSetup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G77"/>
  <sheetViews>
    <sheetView zoomScale="90" zoomScaleNormal="90" workbookViewId="0">
      <selection activeCell="B8" sqref="B8"/>
    </sheetView>
  </sheetViews>
  <sheetFormatPr baseColWidth="10" defaultColWidth="11.42578125" defaultRowHeight="12.75" x14ac:dyDescent="0.2"/>
  <cols>
    <col min="1" max="1" width="11.85546875" style="168" customWidth="1"/>
    <col min="2" max="2" width="52.28515625" style="3" customWidth="1"/>
    <col min="3" max="4" width="23.42578125" style="3" hidden="1" customWidth="1"/>
    <col min="5" max="5" width="23.140625" style="3" hidden="1" customWidth="1"/>
    <col min="6" max="7" width="26.5703125" style="3" customWidth="1"/>
    <col min="8" max="16384" width="11.42578125" style="3"/>
  </cols>
  <sheetData>
    <row r="1" spans="1:7" ht="21" x14ac:dyDescent="0.35">
      <c r="B1" s="1132" t="s">
        <v>1099</v>
      </c>
      <c r="C1" s="1132"/>
      <c r="D1" s="1132"/>
      <c r="E1" s="1132"/>
      <c r="F1" s="1132"/>
      <c r="G1" s="1132"/>
    </row>
    <row r="2" spans="1:7" ht="21" x14ac:dyDescent="0.35">
      <c r="B2" s="1132" t="s">
        <v>579</v>
      </c>
      <c r="C2" s="1132"/>
      <c r="D2" s="1132"/>
      <c r="E2" s="1132"/>
      <c r="F2" s="1132"/>
      <c r="G2" s="1132"/>
    </row>
    <row r="3" spans="1:7" ht="18.75" x14ac:dyDescent="0.2">
      <c r="B3" s="1133" t="s">
        <v>1124</v>
      </c>
      <c r="C3" s="1133"/>
      <c r="D3" s="1133"/>
      <c r="E3" s="1133"/>
      <c r="F3" s="1133"/>
      <c r="G3" s="1133"/>
    </row>
    <row r="4" spans="1:7" ht="18.75" x14ac:dyDescent="0.3">
      <c r="B4" s="1134" t="s">
        <v>180</v>
      </c>
      <c r="C4" s="1134"/>
      <c r="D4" s="1134"/>
      <c r="E4" s="1134"/>
      <c r="F4" s="1134"/>
      <c r="G4" s="1134"/>
    </row>
    <row r="5" spans="1:7" ht="18.75" x14ac:dyDescent="0.3">
      <c r="A5" s="169"/>
      <c r="B5" s="14"/>
      <c r="C5" s="14"/>
      <c r="D5" s="14"/>
      <c r="E5" s="14"/>
      <c r="F5" s="167"/>
      <c r="G5" s="55" t="s">
        <v>581</v>
      </c>
    </row>
    <row r="6" spans="1:7" ht="12" customHeight="1" x14ac:dyDescent="0.2">
      <c r="A6" s="1135" t="s">
        <v>576</v>
      </c>
      <c r="B6" s="1137" t="s">
        <v>582</v>
      </c>
      <c r="C6" s="1135">
        <v>2017</v>
      </c>
      <c r="D6" s="1135">
        <v>2016</v>
      </c>
      <c r="E6" s="1135" t="s">
        <v>28</v>
      </c>
      <c r="F6" s="1139" t="s">
        <v>583</v>
      </c>
      <c r="G6" s="1141" t="s">
        <v>584</v>
      </c>
    </row>
    <row r="7" spans="1:7" ht="12" customHeight="1" x14ac:dyDescent="0.2">
      <c r="A7" s="1136"/>
      <c r="B7" s="1138"/>
      <c r="C7" s="1143"/>
      <c r="D7" s="1143"/>
      <c r="E7" s="1143"/>
      <c r="F7" s="1140"/>
      <c r="G7" s="1142"/>
    </row>
    <row r="8" spans="1:7" s="1" customFormat="1" ht="24" customHeight="1" x14ac:dyDescent="0.2">
      <c r="A8" s="249" t="s">
        <v>1125</v>
      </c>
      <c r="B8" s="255" t="s">
        <v>49</v>
      </c>
      <c r="C8" s="255"/>
      <c r="D8" s="255"/>
      <c r="E8" s="255"/>
      <c r="F8" s="462">
        <v>12822986.580000088</v>
      </c>
      <c r="G8" s="462">
        <v>70691197.619999975</v>
      </c>
    </row>
    <row r="9" spans="1:7" s="1" customFormat="1" ht="24" customHeight="1" x14ac:dyDescent="0.2">
      <c r="A9" s="250" t="s">
        <v>1126</v>
      </c>
      <c r="B9" s="256" t="s">
        <v>50</v>
      </c>
      <c r="C9" s="256"/>
      <c r="D9" s="256"/>
      <c r="E9" s="256"/>
      <c r="F9" s="256">
        <v>12822986.580000088</v>
      </c>
      <c r="G9" s="256">
        <v>247812.65999997221</v>
      </c>
    </row>
    <row r="10" spans="1:7" s="1" customFormat="1" ht="24" customHeight="1" x14ac:dyDescent="0.2">
      <c r="A10" s="452" t="s">
        <v>373</v>
      </c>
      <c r="B10" s="453" t="s">
        <v>1129</v>
      </c>
      <c r="C10" s="453">
        <v>29475651.339999914</v>
      </c>
      <c r="D10" s="453">
        <v>42298637.920000002</v>
      </c>
      <c r="E10" s="453">
        <v>-12822986.580000088</v>
      </c>
      <c r="F10" s="454">
        <v>12822986.580000088</v>
      </c>
      <c r="G10" s="454"/>
    </row>
    <row r="11" spans="1:7" s="1" customFormat="1" ht="24" hidden="1" customHeight="1" x14ac:dyDescent="0.2">
      <c r="A11" s="463" t="s">
        <v>56</v>
      </c>
      <c r="B11" s="464" t="s">
        <v>229</v>
      </c>
      <c r="C11" s="464">
        <v>0</v>
      </c>
      <c r="D11" s="464">
        <v>0</v>
      </c>
      <c r="E11" s="464">
        <v>0</v>
      </c>
      <c r="F11" s="465"/>
      <c r="G11" s="465"/>
    </row>
    <row r="12" spans="1:7" s="1" customFormat="1" ht="24" hidden="1" customHeight="1" x14ac:dyDescent="0.2">
      <c r="A12" s="463" t="s">
        <v>58</v>
      </c>
      <c r="B12" s="464" t="s">
        <v>230</v>
      </c>
      <c r="C12" s="464">
        <v>29475651.339999914</v>
      </c>
      <c r="D12" s="464">
        <v>551775.78</v>
      </c>
      <c r="E12" s="464">
        <v>28923875.559999913</v>
      </c>
      <c r="F12" s="465"/>
      <c r="G12" s="465"/>
    </row>
    <row r="13" spans="1:7" s="1" customFormat="1" ht="24" hidden="1" customHeight="1" x14ac:dyDescent="0.2">
      <c r="A13" s="463" t="s">
        <v>1133</v>
      </c>
      <c r="B13" s="464" t="s">
        <v>1179</v>
      </c>
      <c r="C13" s="464">
        <v>0</v>
      </c>
      <c r="D13" s="464">
        <v>41746862.140000001</v>
      </c>
      <c r="E13" s="464">
        <v>-41746862.140000001</v>
      </c>
      <c r="F13" s="465"/>
      <c r="G13" s="465"/>
    </row>
    <row r="14" spans="1:7" s="1" customFormat="1" ht="24" customHeight="1" x14ac:dyDescent="0.2">
      <c r="A14" s="452" t="s">
        <v>375</v>
      </c>
      <c r="B14" s="453" t="s">
        <v>1130</v>
      </c>
      <c r="C14" s="453">
        <v>16342994.369999971</v>
      </c>
      <c r="D14" s="453">
        <v>16095181.709999999</v>
      </c>
      <c r="E14" s="453">
        <v>247812.65999997221</v>
      </c>
      <c r="F14" s="454"/>
      <c r="G14" s="454">
        <v>247812.65999997221</v>
      </c>
    </row>
    <row r="15" spans="1:7" s="1" customFormat="1" ht="24" hidden="1" customHeight="1" x14ac:dyDescent="0.2">
      <c r="A15" s="463" t="s">
        <v>942</v>
      </c>
      <c r="B15" s="464" t="s">
        <v>1180</v>
      </c>
      <c r="C15" s="464">
        <v>8686439.8800000008</v>
      </c>
      <c r="D15" s="464">
        <v>8335682.9100000001</v>
      </c>
      <c r="E15" s="464">
        <v>350756.97000000067</v>
      </c>
      <c r="F15" s="465"/>
      <c r="G15" s="465"/>
    </row>
    <row r="16" spans="1:7" s="1" customFormat="1" ht="24" hidden="1" customHeight="1" x14ac:dyDescent="0.2">
      <c r="A16" s="463" t="s">
        <v>60</v>
      </c>
      <c r="B16" s="464" t="s">
        <v>231</v>
      </c>
      <c r="C16" s="464">
        <v>2706087.0200000005</v>
      </c>
      <c r="D16" s="464">
        <v>2528438.7000000002</v>
      </c>
      <c r="E16" s="464">
        <v>177648.3200000003</v>
      </c>
      <c r="F16" s="465"/>
      <c r="G16" s="465"/>
    </row>
    <row r="17" spans="1:7" s="1" customFormat="1" ht="24" hidden="1" customHeight="1" x14ac:dyDescent="0.2">
      <c r="A17" s="463" t="s">
        <v>938</v>
      </c>
      <c r="B17" s="464" t="s">
        <v>1181</v>
      </c>
      <c r="C17" s="464">
        <v>4950467.469999969</v>
      </c>
      <c r="D17" s="464">
        <v>5231060.0999999996</v>
      </c>
      <c r="E17" s="464">
        <v>-280592.63000003062</v>
      </c>
      <c r="F17" s="465"/>
      <c r="G17" s="465"/>
    </row>
    <row r="18" spans="1:7" s="1" customFormat="1" ht="24" customHeight="1" x14ac:dyDescent="0.2">
      <c r="A18" s="452" t="s">
        <v>1209</v>
      </c>
      <c r="B18" s="453" t="s">
        <v>1210</v>
      </c>
      <c r="C18" s="453">
        <v>2300000</v>
      </c>
      <c r="D18" s="453">
        <v>2300000</v>
      </c>
      <c r="E18" s="453">
        <v>0</v>
      </c>
      <c r="F18" s="454">
        <v>0</v>
      </c>
      <c r="G18" s="454">
        <v>0</v>
      </c>
    </row>
    <row r="19" spans="1:7" s="1" customFormat="1" ht="24" hidden="1" customHeight="1" x14ac:dyDescent="0.2">
      <c r="A19" s="463" t="s">
        <v>939</v>
      </c>
      <c r="B19" s="464" t="s">
        <v>1211</v>
      </c>
      <c r="C19" s="464">
        <v>2300000</v>
      </c>
      <c r="D19" s="464">
        <v>2300000</v>
      </c>
      <c r="E19" s="464">
        <v>0</v>
      </c>
      <c r="F19" s="465"/>
      <c r="G19" s="465"/>
    </row>
    <row r="20" spans="1:7" s="1" customFormat="1" ht="9.75" customHeight="1" x14ac:dyDescent="0.2">
      <c r="A20" s="170"/>
      <c r="B20" s="257"/>
      <c r="C20" s="257"/>
      <c r="D20" s="257"/>
      <c r="E20" s="257">
        <v>0</v>
      </c>
      <c r="F20" s="93"/>
      <c r="G20" s="93"/>
    </row>
    <row r="21" spans="1:7" s="1" customFormat="1" ht="24" customHeight="1" x14ac:dyDescent="0.2">
      <c r="A21" s="250" t="s">
        <v>568</v>
      </c>
      <c r="B21" s="256" t="s">
        <v>51</v>
      </c>
      <c r="C21" s="256"/>
      <c r="D21" s="256"/>
      <c r="E21" s="256">
        <v>0</v>
      </c>
      <c r="F21" s="256">
        <v>0</v>
      </c>
      <c r="G21" s="256">
        <v>70443384.960000008</v>
      </c>
    </row>
    <row r="22" spans="1:7" s="1" customFormat="1" ht="24" customHeight="1" x14ac:dyDescent="0.2">
      <c r="A22" s="452" t="s">
        <v>674</v>
      </c>
      <c r="B22" s="453" t="s">
        <v>1212</v>
      </c>
      <c r="C22" s="453">
        <v>1358320.5</v>
      </c>
      <c r="D22" s="453">
        <v>1358320.5</v>
      </c>
      <c r="E22" s="453">
        <v>0</v>
      </c>
      <c r="F22" s="454"/>
      <c r="G22" s="454"/>
    </row>
    <row r="23" spans="1:7" s="1" customFormat="1" ht="24" hidden="1" customHeight="1" x14ac:dyDescent="0.2">
      <c r="A23" s="463" t="s">
        <v>1135</v>
      </c>
      <c r="B23" s="464" t="s">
        <v>1183</v>
      </c>
      <c r="C23" s="464">
        <v>1358320.5</v>
      </c>
      <c r="D23" s="464">
        <v>1358320.5</v>
      </c>
      <c r="E23" s="464">
        <v>0</v>
      </c>
      <c r="F23" s="465"/>
      <c r="G23" s="465"/>
    </row>
    <row r="24" spans="1:7" s="1" customFormat="1" ht="24" customHeight="1" x14ac:dyDescent="0.2">
      <c r="A24" s="452" t="s">
        <v>377</v>
      </c>
      <c r="B24" s="453" t="s">
        <v>1213</v>
      </c>
      <c r="C24" s="453">
        <v>593111162.88</v>
      </c>
      <c r="D24" s="453">
        <v>528451015</v>
      </c>
      <c r="E24" s="453">
        <v>64660147.879999995</v>
      </c>
      <c r="F24" s="454"/>
      <c r="G24" s="454">
        <v>64660147.879999995</v>
      </c>
    </row>
    <row r="25" spans="1:7" s="1" customFormat="1" ht="24" hidden="1" customHeight="1" x14ac:dyDescent="0.2">
      <c r="A25" s="463" t="s">
        <v>62</v>
      </c>
      <c r="B25" s="464" t="s">
        <v>261</v>
      </c>
      <c r="C25" s="464">
        <v>223958205</v>
      </c>
      <c r="D25" s="464">
        <v>223958205</v>
      </c>
      <c r="E25" s="464">
        <v>0</v>
      </c>
      <c r="F25" s="465"/>
      <c r="G25" s="465"/>
    </row>
    <row r="26" spans="1:7" s="1" customFormat="1" ht="24" hidden="1" customHeight="1" x14ac:dyDescent="0.2">
      <c r="A26" s="463" t="s">
        <v>1138</v>
      </c>
      <c r="B26" s="464" t="s">
        <v>1185</v>
      </c>
      <c r="C26" s="464">
        <v>304492810</v>
      </c>
      <c r="D26" s="464">
        <v>304492810</v>
      </c>
      <c r="E26" s="464">
        <v>0</v>
      </c>
      <c r="F26" s="465"/>
      <c r="G26" s="465"/>
    </row>
    <row r="27" spans="1:7" s="1" customFormat="1" ht="24" hidden="1" customHeight="1" x14ac:dyDescent="0.2">
      <c r="A27" s="463" t="s">
        <v>1139</v>
      </c>
      <c r="B27" s="464" t="s">
        <v>1311</v>
      </c>
      <c r="C27" s="464">
        <v>0</v>
      </c>
      <c r="D27" s="464">
        <v>0</v>
      </c>
      <c r="E27" s="464">
        <v>0</v>
      </c>
      <c r="F27" s="465"/>
      <c r="G27" s="465"/>
    </row>
    <row r="28" spans="1:7" s="1" customFormat="1" ht="24" hidden="1" customHeight="1" x14ac:dyDescent="0.2">
      <c r="A28" s="463" t="s">
        <v>1140</v>
      </c>
      <c r="B28" s="464" t="s">
        <v>1186</v>
      </c>
      <c r="C28" s="464">
        <v>64660147.879999995</v>
      </c>
      <c r="D28" s="464">
        <v>0</v>
      </c>
      <c r="E28" s="464">
        <v>64660147.879999995</v>
      </c>
      <c r="F28" s="465"/>
      <c r="G28" s="465"/>
    </row>
    <row r="29" spans="1:7" s="1" customFormat="1" ht="24" customHeight="1" x14ac:dyDescent="0.2">
      <c r="A29" s="452" t="s">
        <v>379</v>
      </c>
      <c r="B29" s="453" t="s">
        <v>380</v>
      </c>
      <c r="C29" s="453">
        <v>103228621.30000001</v>
      </c>
      <c r="D29" s="453">
        <v>98702662.060000002</v>
      </c>
      <c r="E29" s="453">
        <v>4525959.2400000095</v>
      </c>
      <c r="F29" s="454"/>
      <c r="G29" s="454">
        <v>4525959.2400000095</v>
      </c>
    </row>
    <row r="30" spans="1:7" s="1" customFormat="1" ht="24" hidden="1" customHeight="1" x14ac:dyDescent="0.2">
      <c r="A30" s="463" t="s">
        <v>63</v>
      </c>
      <c r="B30" s="464" t="s">
        <v>232</v>
      </c>
      <c r="C30" s="464">
        <v>22146279.900000002</v>
      </c>
      <c r="D30" s="464">
        <v>22047601.100000001</v>
      </c>
      <c r="E30" s="464">
        <v>98678.800000000745</v>
      </c>
      <c r="F30" s="465"/>
      <c r="G30" s="465"/>
    </row>
    <row r="31" spans="1:7" s="1" customFormat="1" ht="24" hidden="1" customHeight="1" x14ac:dyDescent="0.2">
      <c r="A31" s="463" t="s">
        <v>1144</v>
      </c>
      <c r="B31" s="464" t="s">
        <v>1188</v>
      </c>
      <c r="C31" s="464">
        <v>12550.01</v>
      </c>
      <c r="D31" s="464">
        <v>0</v>
      </c>
      <c r="E31" s="464">
        <v>12550.01</v>
      </c>
      <c r="F31" s="465"/>
      <c r="G31" s="465"/>
    </row>
    <row r="32" spans="1:7" s="1" customFormat="1" ht="24" hidden="1" customHeight="1" x14ac:dyDescent="0.2">
      <c r="A32" s="463" t="s">
        <v>65</v>
      </c>
      <c r="B32" s="464" t="s">
        <v>572</v>
      </c>
      <c r="C32" s="464">
        <v>44189031.519999996</v>
      </c>
      <c r="D32" s="464">
        <v>40428998.869999997</v>
      </c>
      <c r="E32" s="464">
        <v>3760032.6499999985</v>
      </c>
      <c r="F32" s="465"/>
      <c r="G32" s="465"/>
    </row>
    <row r="33" spans="1:7" s="1" customFormat="1" ht="24" hidden="1" customHeight="1" x14ac:dyDescent="0.2">
      <c r="A33" s="463" t="s">
        <v>34</v>
      </c>
      <c r="B33" s="464" t="s">
        <v>233</v>
      </c>
      <c r="C33" s="464">
        <v>36880759.870000005</v>
      </c>
      <c r="D33" s="464">
        <v>36226062.090000004</v>
      </c>
      <c r="E33" s="464">
        <v>654697.78000000119</v>
      </c>
      <c r="F33" s="465"/>
      <c r="G33" s="465"/>
    </row>
    <row r="34" spans="1:7" s="1" customFormat="1" ht="24" customHeight="1" x14ac:dyDescent="0.2">
      <c r="A34" s="452" t="s">
        <v>381</v>
      </c>
      <c r="B34" s="453" t="s">
        <v>382</v>
      </c>
      <c r="C34" s="453">
        <v>2360542</v>
      </c>
      <c r="D34" s="453">
        <v>1189522</v>
      </c>
      <c r="E34" s="453">
        <v>1171020</v>
      </c>
      <c r="F34" s="454"/>
      <c r="G34" s="454">
        <v>1171020</v>
      </c>
    </row>
    <row r="35" spans="1:7" s="1" customFormat="1" ht="24" hidden="1" customHeight="1" x14ac:dyDescent="0.2">
      <c r="A35" s="463" t="s">
        <v>346</v>
      </c>
      <c r="B35" s="464" t="s">
        <v>225</v>
      </c>
      <c r="C35" s="464">
        <v>1212896</v>
      </c>
      <c r="D35" s="464">
        <v>52896</v>
      </c>
      <c r="E35" s="464">
        <v>1160000</v>
      </c>
      <c r="F35" s="465"/>
      <c r="G35" s="465"/>
    </row>
    <row r="36" spans="1:7" s="1" customFormat="1" ht="24" hidden="1" customHeight="1" x14ac:dyDescent="0.2">
      <c r="A36" s="463" t="s">
        <v>347</v>
      </c>
      <c r="B36" s="464" t="s">
        <v>569</v>
      </c>
      <c r="C36" s="464">
        <v>1147646</v>
      </c>
      <c r="D36" s="464">
        <v>1136626</v>
      </c>
      <c r="E36" s="464">
        <v>11020</v>
      </c>
      <c r="F36" s="465"/>
      <c r="G36" s="465"/>
    </row>
    <row r="37" spans="1:7" s="1" customFormat="1" ht="24" customHeight="1" x14ac:dyDescent="0.2">
      <c r="A37" s="452" t="s">
        <v>383</v>
      </c>
      <c r="B37" s="453" t="s">
        <v>384</v>
      </c>
      <c r="C37" s="453">
        <v>10010339.899999999</v>
      </c>
      <c r="D37" s="453">
        <v>9924082.0600000005</v>
      </c>
      <c r="E37" s="453">
        <v>86257.839999997988</v>
      </c>
      <c r="F37" s="454"/>
      <c r="G37" s="454">
        <v>86257.839999997988</v>
      </c>
    </row>
    <row r="38" spans="1:7" s="1" customFormat="1" ht="24" hidden="1" customHeight="1" x14ac:dyDescent="0.2">
      <c r="A38" s="463" t="s">
        <v>36</v>
      </c>
      <c r="B38" s="464" t="s">
        <v>234</v>
      </c>
      <c r="C38" s="464">
        <v>10010339.899999999</v>
      </c>
      <c r="D38" s="464">
        <v>9924082.0600000005</v>
      </c>
      <c r="E38" s="464">
        <v>86257.839999997988</v>
      </c>
      <c r="F38" s="465"/>
      <c r="G38" s="465"/>
    </row>
    <row r="39" spans="1:7" s="1" customFormat="1" ht="9.75" customHeight="1" x14ac:dyDescent="0.2">
      <c r="A39" s="170"/>
      <c r="B39" s="257"/>
      <c r="C39" s="612">
        <v>1516375264.5799999</v>
      </c>
      <c r="D39" s="612">
        <v>1400638842.4999995</v>
      </c>
      <c r="E39" s="612"/>
      <c r="F39" s="93"/>
      <c r="G39" s="93"/>
    </row>
    <row r="40" spans="1:7" s="1" customFormat="1" ht="24" customHeight="1" x14ac:dyDescent="0.2">
      <c r="A40" s="249" t="s">
        <v>1127</v>
      </c>
      <c r="B40" s="255" t="s">
        <v>914</v>
      </c>
      <c r="C40" s="255"/>
      <c r="D40" s="255"/>
      <c r="E40" s="255">
        <v>0</v>
      </c>
      <c r="F40" s="462">
        <v>42079880.650000036</v>
      </c>
      <c r="G40" s="462">
        <v>15695132.009999972</v>
      </c>
    </row>
    <row r="41" spans="1:7" s="1" customFormat="1" ht="24" customHeight="1" x14ac:dyDescent="0.2">
      <c r="A41" s="250" t="s">
        <v>387</v>
      </c>
      <c r="B41" s="256" t="s">
        <v>386</v>
      </c>
      <c r="C41" s="256"/>
      <c r="D41" s="256"/>
      <c r="E41" s="256">
        <v>0</v>
      </c>
      <c r="F41" s="256">
        <v>42079880.650000036</v>
      </c>
      <c r="G41" s="256">
        <v>4630933.9800000004</v>
      </c>
    </row>
    <row r="42" spans="1:7" s="1" customFormat="1" ht="24" customHeight="1" x14ac:dyDescent="0.2">
      <c r="A42" s="452" t="s">
        <v>385</v>
      </c>
      <c r="B42" s="453" t="s">
        <v>238</v>
      </c>
      <c r="C42" s="453">
        <v>190046723.60000002</v>
      </c>
      <c r="D42" s="453">
        <v>169496599.07999998</v>
      </c>
      <c r="E42" s="453">
        <v>20550124.520000041</v>
      </c>
      <c r="F42" s="454">
        <v>20550124.520000041</v>
      </c>
      <c r="G42" s="454"/>
    </row>
    <row r="43" spans="1:7" s="1" customFormat="1" ht="24" hidden="1" customHeight="1" x14ac:dyDescent="0.2">
      <c r="A43" s="463" t="s">
        <v>349</v>
      </c>
      <c r="B43" s="464" t="s">
        <v>580</v>
      </c>
      <c r="C43" s="464">
        <v>13230812.770000011</v>
      </c>
      <c r="D43" s="464">
        <v>17450309.350000001</v>
      </c>
      <c r="E43" s="464">
        <v>-4219496.5799999908</v>
      </c>
      <c r="F43" s="465"/>
      <c r="G43" s="465"/>
    </row>
    <row r="44" spans="1:7" s="1" customFormat="1" ht="24" hidden="1" customHeight="1" x14ac:dyDescent="0.2">
      <c r="A44" s="463" t="s">
        <v>351</v>
      </c>
      <c r="B44" s="464" t="s">
        <v>1214</v>
      </c>
      <c r="C44" s="464">
        <v>23437143.530000001</v>
      </c>
      <c r="D44" s="464">
        <v>64110521</v>
      </c>
      <c r="E44" s="464">
        <v>-40673377.469999999</v>
      </c>
      <c r="F44" s="465"/>
      <c r="G44" s="465"/>
    </row>
    <row r="45" spans="1:7" s="1" customFormat="1" ht="24" hidden="1" customHeight="1" x14ac:dyDescent="0.2">
      <c r="A45" s="463" t="s">
        <v>1131</v>
      </c>
      <c r="B45" s="464" t="s">
        <v>1215</v>
      </c>
      <c r="C45" s="464">
        <v>16943681.470000014</v>
      </c>
      <c r="D45" s="464">
        <v>53555835.670000002</v>
      </c>
      <c r="E45" s="464">
        <v>-36612154.199999988</v>
      </c>
      <c r="F45" s="465"/>
      <c r="G45" s="465"/>
    </row>
    <row r="46" spans="1:7" s="1" customFormat="1" ht="24" hidden="1" customHeight="1" x14ac:dyDescent="0.2">
      <c r="A46" s="463" t="s">
        <v>352</v>
      </c>
      <c r="B46" s="464" t="s">
        <v>1216</v>
      </c>
      <c r="C46" s="464">
        <v>1375525.5</v>
      </c>
      <c r="D46" s="464">
        <v>2969391.81</v>
      </c>
      <c r="E46" s="464">
        <v>-1593866.31</v>
      </c>
      <c r="F46" s="465"/>
      <c r="G46" s="465"/>
    </row>
    <row r="47" spans="1:7" s="1" customFormat="1" ht="24" hidden="1" customHeight="1" x14ac:dyDescent="0.2">
      <c r="A47" s="463" t="s">
        <v>354</v>
      </c>
      <c r="B47" s="464" t="s">
        <v>1199</v>
      </c>
      <c r="C47" s="464">
        <v>2799358.5100000002</v>
      </c>
      <c r="D47" s="464">
        <v>1995277.1</v>
      </c>
      <c r="E47" s="464">
        <v>804081.41000000015</v>
      </c>
      <c r="F47" s="465"/>
      <c r="G47" s="465"/>
    </row>
    <row r="48" spans="1:7" s="1" customFormat="1" ht="24" hidden="1" customHeight="1" x14ac:dyDescent="0.2">
      <c r="A48" s="463" t="s">
        <v>356</v>
      </c>
      <c r="B48" s="464" t="s">
        <v>1201</v>
      </c>
      <c r="C48" s="464">
        <v>12657359.710000001</v>
      </c>
      <c r="D48" s="464">
        <v>11644286.6</v>
      </c>
      <c r="E48" s="464">
        <v>1013073.1100000013</v>
      </c>
      <c r="F48" s="465"/>
      <c r="G48" s="465"/>
    </row>
    <row r="49" spans="1:7" s="1" customFormat="1" ht="24" hidden="1" customHeight="1" x14ac:dyDescent="0.2">
      <c r="A49" s="463" t="s">
        <v>358</v>
      </c>
      <c r="B49" s="464" t="s">
        <v>1204</v>
      </c>
      <c r="C49" s="464">
        <v>119602842.11</v>
      </c>
      <c r="D49" s="464">
        <v>17770977.550000001</v>
      </c>
      <c r="E49" s="464">
        <v>101831864.56</v>
      </c>
      <c r="F49" s="465"/>
      <c r="G49" s="465"/>
    </row>
    <row r="50" spans="1:7" s="1" customFormat="1" ht="24" customHeight="1" x14ac:dyDescent="0.2">
      <c r="A50" s="452" t="s">
        <v>388</v>
      </c>
      <c r="B50" s="453" t="s">
        <v>389</v>
      </c>
      <c r="C50" s="453">
        <v>15000000</v>
      </c>
      <c r="D50" s="453">
        <v>0</v>
      </c>
      <c r="E50" s="453">
        <v>15000000</v>
      </c>
      <c r="F50" s="454">
        <v>15000000</v>
      </c>
      <c r="G50" s="454"/>
    </row>
    <row r="51" spans="1:7" s="1" customFormat="1" ht="24" hidden="1" customHeight="1" x14ac:dyDescent="0.2">
      <c r="A51" s="463" t="s">
        <v>1146</v>
      </c>
      <c r="B51" s="464" t="s">
        <v>1318</v>
      </c>
      <c r="C51" s="464">
        <v>15000000</v>
      </c>
      <c r="D51" s="464">
        <v>0</v>
      </c>
      <c r="E51" s="464">
        <v>15000000</v>
      </c>
      <c r="F51" s="465"/>
      <c r="G51" s="465"/>
    </row>
    <row r="52" spans="1:7" s="1" customFormat="1" ht="24" customHeight="1" x14ac:dyDescent="0.2">
      <c r="A52" s="452" t="s">
        <v>731</v>
      </c>
      <c r="B52" s="453" t="s">
        <v>1148</v>
      </c>
      <c r="C52" s="453">
        <v>6529756.129999999</v>
      </c>
      <c r="D52" s="453">
        <v>0</v>
      </c>
      <c r="E52" s="453">
        <v>6529756.129999999</v>
      </c>
      <c r="F52" s="454">
        <v>6529756.129999999</v>
      </c>
      <c r="G52" s="454"/>
    </row>
    <row r="53" spans="1:7" s="1" customFormat="1" ht="24" hidden="1" customHeight="1" x14ac:dyDescent="0.2">
      <c r="A53" s="463" t="s">
        <v>1149</v>
      </c>
      <c r="B53" s="464" t="s">
        <v>1150</v>
      </c>
      <c r="C53" s="464">
        <v>6529756.129999999</v>
      </c>
      <c r="D53" s="464">
        <v>0</v>
      </c>
      <c r="E53" s="464">
        <v>6529756.129999999</v>
      </c>
      <c r="F53" s="465"/>
      <c r="G53" s="465"/>
    </row>
    <row r="54" spans="1:7" s="1" customFormat="1" ht="24" customHeight="1" x14ac:dyDescent="0.2">
      <c r="A54" s="451" t="s">
        <v>390</v>
      </c>
      <c r="B54" s="453" t="s">
        <v>391</v>
      </c>
      <c r="C54" s="453">
        <v>12225084.07</v>
      </c>
      <c r="D54" s="453">
        <v>16856018.050000001</v>
      </c>
      <c r="E54" s="453">
        <v>-4630933.9800000004</v>
      </c>
      <c r="F54" s="257"/>
      <c r="G54" s="257">
        <v>4630933.9800000004</v>
      </c>
    </row>
    <row r="55" spans="1:7" s="1" customFormat="1" ht="24" hidden="1" customHeight="1" x14ac:dyDescent="0.2">
      <c r="A55" s="463" t="s">
        <v>40</v>
      </c>
      <c r="B55" s="464" t="s">
        <v>571</v>
      </c>
      <c r="C55" s="464">
        <v>12225084.07</v>
      </c>
      <c r="D55" s="464">
        <v>16856018.050000001</v>
      </c>
      <c r="E55" s="464">
        <v>-4630933.9800000004</v>
      </c>
      <c r="F55" s="465"/>
      <c r="G55" s="465"/>
    </row>
    <row r="56" spans="1:7" s="1" customFormat="1" ht="9.75" customHeight="1" x14ac:dyDescent="0.2">
      <c r="A56" s="170"/>
      <c r="B56" s="257"/>
      <c r="C56" s="257"/>
      <c r="D56" s="257"/>
      <c r="E56" s="257">
        <v>0</v>
      </c>
      <c r="F56" s="93"/>
      <c r="G56" s="93"/>
    </row>
    <row r="57" spans="1:7" s="1" customFormat="1" ht="24" customHeight="1" x14ac:dyDescent="0.2">
      <c r="A57" s="250" t="s">
        <v>393</v>
      </c>
      <c r="B57" s="256" t="s">
        <v>915</v>
      </c>
      <c r="C57" s="256"/>
      <c r="D57" s="256"/>
      <c r="E57" s="256">
        <v>0</v>
      </c>
      <c r="F57" s="256">
        <v>0</v>
      </c>
      <c r="G57" s="256">
        <v>11064198.029999971</v>
      </c>
    </row>
    <row r="58" spans="1:7" s="1" customFormat="1" ht="24" customHeight="1" x14ac:dyDescent="0.2">
      <c r="A58" s="452" t="s">
        <v>742</v>
      </c>
      <c r="B58" s="453" t="s">
        <v>1151</v>
      </c>
      <c r="C58" s="453">
        <v>361223104.29000002</v>
      </c>
      <c r="D58" s="453">
        <v>372287302.31999999</v>
      </c>
      <c r="E58" s="453">
        <v>-11064198.029999971</v>
      </c>
      <c r="F58" s="454"/>
      <c r="G58" s="454">
        <v>11064198.029999971</v>
      </c>
    </row>
    <row r="59" spans="1:7" s="1" customFormat="1" ht="24" hidden="1" customHeight="1" x14ac:dyDescent="0.2">
      <c r="A59" s="463" t="s">
        <v>1152</v>
      </c>
      <c r="B59" s="464" t="s">
        <v>1207</v>
      </c>
      <c r="C59" s="464">
        <v>361223104.29000002</v>
      </c>
      <c r="D59" s="464">
        <v>372287302.31999999</v>
      </c>
      <c r="E59" s="464">
        <v>-11064198.029999971</v>
      </c>
      <c r="F59" s="466"/>
      <c r="G59" s="466"/>
    </row>
    <row r="60" spans="1:7" s="1" customFormat="1" ht="9.75" customHeight="1" x14ac:dyDescent="0.2">
      <c r="A60" s="170"/>
      <c r="B60" s="257"/>
      <c r="C60" s="257"/>
      <c r="D60" s="257"/>
      <c r="E60" s="257">
        <v>0</v>
      </c>
      <c r="F60" s="93"/>
      <c r="G60" s="93"/>
    </row>
    <row r="61" spans="1:7" s="1" customFormat="1" ht="24" customHeight="1" x14ac:dyDescent="0.2">
      <c r="A61" s="249" t="s">
        <v>1128</v>
      </c>
      <c r="B61" s="255" t="s">
        <v>206</v>
      </c>
      <c r="C61" s="255"/>
      <c r="D61" s="255"/>
      <c r="E61" s="255">
        <v>0</v>
      </c>
      <c r="F61" s="462">
        <v>31483462.400000036</v>
      </c>
      <c r="G61" s="462">
        <v>0</v>
      </c>
    </row>
    <row r="62" spans="1:7" s="1" customFormat="1" ht="24" customHeight="1" x14ac:dyDescent="0.2">
      <c r="A62" s="250" t="s">
        <v>397</v>
      </c>
      <c r="B62" s="256" t="s">
        <v>916</v>
      </c>
      <c r="C62" s="256"/>
      <c r="D62" s="256"/>
      <c r="E62" s="256">
        <v>0</v>
      </c>
      <c r="F62" s="256">
        <v>0</v>
      </c>
      <c r="G62" s="256">
        <v>0</v>
      </c>
    </row>
    <row r="63" spans="1:7" s="1" customFormat="1" ht="24" customHeight="1" x14ac:dyDescent="0.2">
      <c r="A63" s="170" t="s">
        <v>400</v>
      </c>
      <c r="B63" s="257" t="s">
        <v>235</v>
      </c>
      <c r="C63" s="257">
        <v>322385013.38999999</v>
      </c>
      <c r="D63" s="257">
        <v>322385013.38999999</v>
      </c>
      <c r="E63" s="257">
        <v>0</v>
      </c>
      <c r="F63" s="92"/>
      <c r="G63" s="92"/>
    </row>
    <row r="64" spans="1:7" s="1" customFormat="1" ht="24" customHeight="1" x14ac:dyDescent="0.2">
      <c r="A64" s="250" t="s">
        <v>401</v>
      </c>
      <c r="B64" s="256" t="s">
        <v>917</v>
      </c>
      <c r="C64" s="256"/>
      <c r="D64" s="256"/>
      <c r="E64" s="256">
        <v>0</v>
      </c>
      <c r="F64" s="256">
        <v>31483462.400000036</v>
      </c>
      <c r="G64" s="256">
        <v>0</v>
      </c>
    </row>
    <row r="65" spans="1:7" s="1" customFormat="1" ht="24" customHeight="1" x14ac:dyDescent="0.2">
      <c r="A65" s="170" t="s">
        <v>403</v>
      </c>
      <c r="B65" s="257" t="s">
        <v>237</v>
      </c>
      <c r="C65" s="257">
        <v>29412448.840000033</v>
      </c>
      <c r="D65" s="257"/>
      <c r="E65" s="257">
        <v>29412448.840000033</v>
      </c>
      <c r="F65" s="92">
        <v>29412448.840000033</v>
      </c>
      <c r="G65" s="92">
        <v>0</v>
      </c>
    </row>
    <row r="66" spans="1:7" s="1" customFormat="1" ht="24" customHeight="1" x14ac:dyDescent="0.2">
      <c r="A66" s="170" t="s">
        <v>404</v>
      </c>
      <c r="B66" s="257" t="s">
        <v>236</v>
      </c>
      <c r="C66" s="257">
        <v>-178634498.03</v>
      </c>
      <c r="D66" s="257">
        <v>-180705511.59</v>
      </c>
      <c r="E66" s="257">
        <v>2071013.5600000024</v>
      </c>
      <c r="F66" s="92">
        <v>2071013.5600000024</v>
      </c>
      <c r="G66" s="92"/>
    </row>
    <row r="67" spans="1:7" s="1" customFormat="1" ht="9.75" customHeight="1" x14ac:dyDescent="0.2">
      <c r="A67" s="170"/>
      <c r="B67" s="257"/>
      <c r="C67" s="612">
        <v>1343212300.3800004</v>
      </c>
      <c r="D67" s="612">
        <v>1258959340.7</v>
      </c>
      <c r="E67" s="612">
        <v>84252959.680000305</v>
      </c>
      <c r="F67" s="93"/>
      <c r="G67" s="93"/>
    </row>
    <row r="68" spans="1:7" s="1" customFormat="1" ht="27" customHeight="1" x14ac:dyDescent="0.2">
      <c r="A68" s="253"/>
      <c r="B68" s="254" t="s">
        <v>330</v>
      </c>
      <c r="C68" s="254"/>
      <c r="D68" s="254"/>
      <c r="E68" s="254">
        <v>0</v>
      </c>
      <c r="F68" s="254">
        <v>86386329.630000159</v>
      </c>
      <c r="G68" s="254">
        <v>86386329.629999951</v>
      </c>
    </row>
    <row r="69" spans="1:7" s="1" customFormat="1" ht="27.75" customHeight="1" x14ac:dyDescent="0.2">
      <c r="A69" s="1127" t="s">
        <v>561</v>
      </c>
      <c r="B69" s="1127"/>
      <c r="C69" s="1127"/>
      <c r="D69" s="1127"/>
      <c r="E69" s="1127"/>
      <c r="F69" s="1127"/>
      <c r="G69" s="1127"/>
    </row>
    <row r="70" spans="1:7" s="1" customFormat="1" ht="14.25" customHeight="1" x14ac:dyDescent="0.2">
      <c r="G70" s="2"/>
    </row>
    <row r="71" spans="1:7" s="1" customFormat="1" ht="27.75" hidden="1" customHeight="1" x14ac:dyDescent="0.2">
      <c r="A71" s="163"/>
      <c r="C71" s="2"/>
      <c r="D71" s="2"/>
      <c r="F71" s="628">
        <v>44150894.210000038</v>
      </c>
      <c r="G71" s="629">
        <v>15942944.669999944</v>
      </c>
    </row>
    <row r="72" spans="1:7" s="1" customFormat="1" ht="27.75" hidden="1" customHeight="1" x14ac:dyDescent="0.2">
      <c r="A72" s="163"/>
      <c r="F72" s="630">
        <v>28207949.540000096</v>
      </c>
      <c r="G72" s="629">
        <v>-28207949.540000096</v>
      </c>
    </row>
    <row r="73" spans="1:7" s="1" customFormat="1" ht="27.75" customHeight="1" x14ac:dyDescent="0.2">
      <c r="A73" s="163"/>
      <c r="F73" s="57"/>
    </row>
    <row r="74" spans="1:7" s="1" customFormat="1" ht="27.75" customHeight="1" x14ac:dyDescent="0.2">
      <c r="A74" s="163"/>
      <c r="F74" s="57"/>
    </row>
    <row r="75" spans="1:7" s="1" customFormat="1" ht="27.75" customHeight="1" x14ac:dyDescent="0.2">
      <c r="A75" s="163"/>
      <c r="F75" s="57"/>
    </row>
    <row r="76" spans="1:7" s="1" customFormat="1" ht="20.25" customHeight="1" x14ac:dyDescent="0.3">
      <c r="A76" s="1128" t="s">
        <v>575</v>
      </c>
      <c r="B76" s="1128"/>
      <c r="C76" s="518"/>
      <c r="D76" s="518"/>
      <c r="E76" s="445"/>
      <c r="F76" s="1129" t="s">
        <v>1098</v>
      </c>
      <c r="G76" s="1129"/>
    </row>
    <row r="77" spans="1:7" s="1" customFormat="1" ht="20.25" customHeight="1" x14ac:dyDescent="0.25">
      <c r="A77" s="1130" t="s">
        <v>265</v>
      </c>
      <c r="B77" s="1130"/>
      <c r="C77" s="519"/>
      <c r="D77" s="519"/>
      <c r="E77" s="446"/>
      <c r="F77" s="1131" t="s">
        <v>266</v>
      </c>
      <c r="G77" s="1131"/>
    </row>
  </sheetData>
  <mergeCells count="16">
    <mergeCell ref="B1:G1"/>
    <mergeCell ref="B2:G2"/>
    <mergeCell ref="B3:G3"/>
    <mergeCell ref="B4:G4"/>
    <mergeCell ref="A6:A7"/>
    <mergeCell ref="B6:B7"/>
    <mergeCell ref="F6:F7"/>
    <mergeCell ref="G6:G7"/>
    <mergeCell ref="C6:C7"/>
    <mergeCell ref="D6:D7"/>
    <mergeCell ref="E6:E7"/>
    <mergeCell ref="A69:G69"/>
    <mergeCell ref="A76:B76"/>
    <mergeCell ref="F76:G76"/>
    <mergeCell ref="A77:B77"/>
    <mergeCell ref="F77:G77"/>
  </mergeCells>
  <printOptions horizontalCentered="1"/>
  <pageMargins left="0.59055118110236227" right="0.59055118110236227" top="0.59055118110236227" bottom="0.59055118110236227" header="0" footer="0"/>
  <pageSetup scale="75"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69"/>
  <sheetViews>
    <sheetView workbookViewId="0">
      <selection activeCell="C12" sqref="C12"/>
    </sheetView>
  </sheetViews>
  <sheetFormatPr baseColWidth="10" defaultColWidth="11.42578125" defaultRowHeight="15" x14ac:dyDescent="0.25"/>
  <cols>
    <col min="1" max="1" width="11.42578125" style="878"/>
    <col min="2" max="2" width="39.7109375" style="878" customWidth="1"/>
    <col min="3" max="5" width="14.5703125" style="878" customWidth="1"/>
    <col min="6" max="6" width="10.7109375" style="878" customWidth="1"/>
    <col min="7" max="16384" width="11.42578125" style="878"/>
  </cols>
  <sheetData>
    <row r="1" spans="1:8" ht="18" x14ac:dyDescent="0.25">
      <c r="A1" s="1241" t="s">
        <v>1325</v>
      </c>
      <c r="B1" s="1241"/>
      <c r="C1" s="1241"/>
      <c r="D1" s="1241"/>
      <c r="E1" s="1241"/>
      <c r="F1" s="1241"/>
      <c r="G1" s="879"/>
      <c r="H1" s="879"/>
    </row>
    <row r="2" spans="1:8" ht="15.75" x14ac:dyDescent="0.25">
      <c r="A2" s="1242" t="s">
        <v>1815</v>
      </c>
      <c r="B2" s="1242"/>
      <c r="C2" s="1242"/>
      <c r="D2" s="1242"/>
      <c r="E2" s="1242"/>
      <c r="F2" s="1242"/>
      <c r="G2" s="879"/>
      <c r="H2" s="879"/>
    </row>
    <row r="3" spans="1:8" ht="15.75" x14ac:dyDescent="0.25">
      <c r="A3" s="1242" t="s">
        <v>1814</v>
      </c>
      <c r="B3" s="1242"/>
      <c r="C3" s="1242"/>
      <c r="D3" s="1242"/>
      <c r="E3" s="1242"/>
      <c r="F3" s="1242"/>
      <c r="G3" s="879"/>
      <c r="H3" s="879"/>
    </row>
    <row r="4" spans="1:8" ht="15.75" x14ac:dyDescent="0.25">
      <c r="A4" s="1242" t="s">
        <v>1813</v>
      </c>
      <c r="B4" s="1242"/>
      <c r="C4" s="1242"/>
      <c r="D4" s="1242"/>
      <c r="E4" s="1242"/>
      <c r="F4" s="1242"/>
      <c r="G4" s="879"/>
      <c r="H4" s="879"/>
    </row>
    <row r="5" spans="1:8" ht="16.5" x14ac:dyDescent="0.3">
      <c r="A5" s="879"/>
      <c r="B5" s="879"/>
      <c r="C5" s="879"/>
      <c r="D5" s="879"/>
      <c r="E5" s="919"/>
      <c r="F5" s="923" t="s">
        <v>1812</v>
      </c>
      <c r="G5" s="922"/>
      <c r="H5" s="879"/>
    </row>
    <row r="6" spans="1:8" x14ac:dyDescent="0.25">
      <c r="A6" s="920" t="s">
        <v>1811</v>
      </c>
      <c r="B6" s="879"/>
      <c r="C6" s="1278"/>
      <c r="D6" s="1278"/>
      <c r="E6" s="1278"/>
      <c r="F6" s="909"/>
      <c r="G6" s="879"/>
      <c r="H6" s="879"/>
    </row>
    <row r="7" spans="1:8" ht="16.5" x14ac:dyDescent="0.3">
      <c r="A7" s="1278" t="s">
        <v>1810</v>
      </c>
      <c r="B7" s="1278"/>
      <c r="C7" s="1278"/>
      <c r="D7" s="879"/>
      <c r="E7" s="919"/>
      <c r="F7" s="909"/>
      <c r="G7" s="879"/>
      <c r="H7" s="879"/>
    </row>
    <row r="8" spans="1:8" ht="16.5" x14ac:dyDescent="0.3">
      <c r="A8" s="921" t="s">
        <v>1809</v>
      </c>
      <c r="B8" s="879"/>
      <c r="C8" s="920"/>
      <c r="D8" s="879"/>
      <c r="E8" s="919"/>
      <c r="F8" s="909"/>
      <c r="G8" s="879"/>
      <c r="H8" s="879"/>
    </row>
    <row r="9" spans="1:8" x14ac:dyDescent="0.25">
      <c r="A9" s="913" t="s">
        <v>1808</v>
      </c>
      <c r="B9" s="913"/>
      <c r="C9" s="918"/>
      <c r="D9" s="911"/>
      <c r="E9" s="917">
        <v>0</v>
      </c>
      <c r="F9" s="879"/>
      <c r="G9" s="879"/>
      <c r="H9" s="879"/>
    </row>
    <row r="10" spans="1:8" x14ac:dyDescent="0.25">
      <c r="A10" s="913" t="s">
        <v>1807</v>
      </c>
      <c r="B10" s="913"/>
      <c r="C10" s="916"/>
      <c r="D10" s="911"/>
      <c r="E10" s="915">
        <v>34038047</v>
      </c>
      <c r="F10" s="909"/>
      <c r="G10" s="879"/>
      <c r="H10" s="879"/>
    </row>
    <row r="11" spans="1:8" x14ac:dyDescent="0.25">
      <c r="A11" s="913" t="s">
        <v>1806</v>
      </c>
      <c r="B11" s="913"/>
      <c r="C11" s="916"/>
      <c r="D11" s="911"/>
      <c r="E11" s="915">
        <v>60813.4</v>
      </c>
      <c r="F11" s="909"/>
      <c r="G11" s="879"/>
      <c r="H11" s="879"/>
    </row>
    <row r="12" spans="1:8" x14ac:dyDescent="0.25">
      <c r="A12" s="913" t="s">
        <v>1805</v>
      </c>
      <c r="B12" s="913"/>
      <c r="C12" s="916"/>
      <c r="D12" s="911"/>
      <c r="E12" s="915">
        <v>33967019.990000002</v>
      </c>
      <c r="F12" s="909"/>
      <c r="G12" s="879"/>
      <c r="H12" s="879"/>
    </row>
    <row r="13" spans="1:8" x14ac:dyDescent="0.25">
      <c r="A13" s="1281" t="s">
        <v>1804</v>
      </c>
      <c r="B13" s="1281"/>
      <c r="C13" s="912"/>
      <c r="D13" s="911"/>
      <c r="E13" s="915">
        <v>131840.40999999642</v>
      </c>
      <c r="F13" s="909"/>
      <c r="G13" s="879"/>
      <c r="H13" s="908"/>
    </row>
    <row r="14" spans="1:8" x14ac:dyDescent="0.25">
      <c r="A14" s="913" t="s">
        <v>1803</v>
      </c>
      <c r="B14" s="913"/>
      <c r="C14" s="916"/>
      <c r="D14" s="911"/>
      <c r="E14" s="915">
        <v>8418562.3000000007</v>
      </c>
      <c r="F14" s="909"/>
      <c r="G14" s="879"/>
      <c r="H14" s="908"/>
    </row>
    <row r="15" spans="1:8" x14ac:dyDescent="0.25">
      <c r="A15" s="914" t="s">
        <v>1802</v>
      </c>
      <c r="B15" s="913"/>
      <c r="C15" s="912"/>
      <c r="D15" s="911"/>
      <c r="E15" s="910">
        <v>-8286721.8900000043</v>
      </c>
      <c r="F15" s="909"/>
      <c r="G15" s="879"/>
      <c r="H15" s="908"/>
    </row>
    <row r="16" spans="1:8" ht="8.4499999999999993" customHeight="1" thickBot="1" x14ac:dyDescent="0.3">
      <c r="A16" s="914"/>
      <c r="B16" s="913"/>
      <c r="C16" s="912"/>
      <c r="D16" s="911"/>
      <c r="E16" s="910"/>
      <c r="F16" s="909"/>
      <c r="G16" s="879"/>
      <c r="H16" s="908"/>
    </row>
    <row r="17" spans="1:8" ht="24" customHeight="1" x14ac:dyDescent="0.25">
      <c r="A17" s="1274" t="s">
        <v>1801</v>
      </c>
      <c r="B17" s="1274" t="s">
        <v>1800</v>
      </c>
      <c r="C17" s="1274" t="s">
        <v>1799</v>
      </c>
      <c r="D17" s="1274" t="s">
        <v>1798</v>
      </c>
      <c r="E17" s="1276" t="s">
        <v>15</v>
      </c>
      <c r="F17" s="1274" t="s">
        <v>1797</v>
      </c>
      <c r="G17" s="879"/>
      <c r="H17" s="908"/>
    </row>
    <row r="18" spans="1:8" ht="24" customHeight="1" thickBot="1" x14ac:dyDescent="0.3">
      <c r="A18" s="1275"/>
      <c r="B18" s="1275"/>
      <c r="C18" s="1275"/>
      <c r="D18" s="1275"/>
      <c r="E18" s="1277"/>
      <c r="F18" s="1275"/>
      <c r="G18" s="879"/>
      <c r="H18" s="889"/>
    </row>
    <row r="19" spans="1:8" ht="17.25" thickBot="1" x14ac:dyDescent="0.3">
      <c r="A19" s="897"/>
      <c r="B19" s="896" t="s">
        <v>1796</v>
      </c>
      <c r="C19" s="892"/>
      <c r="D19" s="891"/>
      <c r="E19" s="891"/>
      <c r="F19" s="900">
        <v>4.7937985562696572E-2</v>
      </c>
      <c r="G19" s="879"/>
      <c r="H19" s="889"/>
    </row>
    <row r="20" spans="1:8" ht="54" x14ac:dyDescent="0.25">
      <c r="A20" s="894" t="s">
        <v>1795</v>
      </c>
      <c r="B20" s="893" t="s">
        <v>1794</v>
      </c>
      <c r="C20" s="892">
        <v>743894.24</v>
      </c>
      <c r="D20" s="891">
        <v>743894.24</v>
      </c>
      <c r="E20" s="891">
        <v>0</v>
      </c>
      <c r="F20" s="890"/>
      <c r="G20" s="879"/>
      <c r="H20" s="889"/>
    </row>
    <row r="21" spans="1:8" ht="41.25" thickBot="1" x14ac:dyDescent="0.3">
      <c r="A21" s="894" t="s">
        <v>1793</v>
      </c>
      <c r="B21" s="893" t="s">
        <v>1792</v>
      </c>
      <c r="C21" s="892">
        <v>919505.55</v>
      </c>
      <c r="D21" s="891">
        <v>919505.55</v>
      </c>
      <c r="E21" s="891">
        <v>0</v>
      </c>
      <c r="F21" s="890"/>
      <c r="G21" s="879"/>
      <c r="H21" s="889"/>
    </row>
    <row r="22" spans="1:8" ht="17.25" thickBot="1" x14ac:dyDescent="0.3">
      <c r="A22" s="897"/>
      <c r="B22" s="896" t="s">
        <v>1791</v>
      </c>
      <c r="C22" s="895">
        <v>1663399.79</v>
      </c>
      <c r="D22" s="895">
        <v>1663399.79</v>
      </c>
      <c r="E22" s="895">
        <v>0</v>
      </c>
      <c r="F22" s="890"/>
      <c r="G22" s="879"/>
      <c r="H22" s="889"/>
    </row>
    <row r="23" spans="1:8" ht="17.25" thickBot="1" x14ac:dyDescent="0.3">
      <c r="A23" s="898"/>
      <c r="B23" s="893"/>
      <c r="C23" s="892"/>
      <c r="D23" s="891"/>
      <c r="E23" s="891"/>
      <c r="F23" s="890"/>
      <c r="G23" s="879"/>
      <c r="H23" s="889"/>
    </row>
    <row r="24" spans="1:8" ht="17.25" thickBot="1" x14ac:dyDescent="0.3">
      <c r="A24" s="897"/>
      <c r="B24" s="896" t="s">
        <v>1790</v>
      </c>
      <c r="C24" s="892"/>
      <c r="D24" s="891"/>
      <c r="E24" s="891"/>
      <c r="F24" s="900">
        <v>3.7077145075567107E-2</v>
      </c>
      <c r="G24" s="879"/>
      <c r="H24" s="889"/>
    </row>
    <row r="25" spans="1:8" ht="27" x14ac:dyDescent="0.25">
      <c r="A25" s="894" t="s">
        <v>1789</v>
      </c>
      <c r="B25" s="893" t="s">
        <v>1788</v>
      </c>
      <c r="C25" s="892">
        <v>507118.88</v>
      </c>
      <c r="D25" s="891">
        <v>507118.88</v>
      </c>
      <c r="E25" s="891">
        <v>0</v>
      </c>
      <c r="F25" s="890"/>
      <c r="G25" s="879"/>
      <c r="H25" s="889"/>
    </row>
    <row r="26" spans="1:8" ht="27" x14ac:dyDescent="0.25">
      <c r="A26" s="894" t="s">
        <v>1787</v>
      </c>
      <c r="B26" s="893" t="s">
        <v>1786</v>
      </c>
      <c r="C26" s="892">
        <v>400483.78</v>
      </c>
      <c r="D26" s="891">
        <v>400483.78</v>
      </c>
      <c r="E26" s="891">
        <v>0</v>
      </c>
      <c r="F26" s="890"/>
      <c r="G26" s="879"/>
      <c r="H26" s="889"/>
    </row>
    <row r="27" spans="1:8" ht="41.25" thickBot="1" x14ac:dyDescent="0.3">
      <c r="A27" s="894" t="s">
        <v>1785</v>
      </c>
      <c r="B27" s="893" t="s">
        <v>1784</v>
      </c>
      <c r="C27" s="892">
        <v>378936.91</v>
      </c>
      <c r="D27" s="891">
        <v>378936.91</v>
      </c>
      <c r="E27" s="891">
        <v>0</v>
      </c>
      <c r="F27" s="890"/>
      <c r="G27" s="879"/>
      <c r="H27" s="889"/>
    </row>
    <row r="28" spans="1:8" ht="17.25" thickBot="1" x14ac:dyDescent="0.3">
      <c r="A28" s="897"/>
      <c r="B28" s="896" t="s">
        <v>1783</v>
      </c>
      <c r="C28" s="895">
        <v>1286539.57</v>
      </c>
      <c r="D28" s="895">
        <v>1286539.57</v>
      </c>
      <c r="E28" s="895">
        <v>0</v>
      </c>
      <c r="F28" s="890"/>
      <c r="G28" s="879"/>
      <c r="H28" s="889"/>
    </row>
    <row r="29" spans="1:8" ht="17.25" thickBot="1" x14ac:dyDescent="0.3">
      <c r="A29" s="898"/>
      <c r="B29" s="893"/>
      <c r="C29" s="892"/>
      <c r="D29" s="891"/>
      <c r="E29" s="891"/>
      <c r="F29" s="890"/>
      <c r="G29" s="879"/>
      <c r="H29" s="889"/>
    </row>
    <row r="30" spans="1:8" ht="17.25" thickBot="1" x14ac:dyDescent="0.3">
      <c r="A30" s="897"/>
      <c r="B30" s="896" t="s">
        <v>1782</v>
      </c>
      <c r="C30" s="892"/>
      <c r="D30" s="891"/>
      <c r="E30" s="891"/>
      <c r="F30" s="900">
        <v>4.0116438816716234E-3</v>
      </c>
      <c r="G30" s="879"/>
      <c r="H30" s="889"/>
    </row>
    <row r="31" spans="1:8" ht="68.25" thickBot="1" x14ac:dyDescent="0.3">
      <c r="A31" s="907" t="s">
        <v>1781</v>
      </c>
      <c r="B31" s="901" t="s">
        <v>1780</v>
      </c>
      <c r="C31" s="892">
        <v>139200</v>
      </c>
      <c r="D31" s="891">
        <v>139200</v>
      </c>
      <c r="E31" s="891">
        <v>0</v>
      </c>
      <c r="F31" s="890"/>
      <c r="G31" s="879"/>
      <c r="H31" s="889"/>
    </row>
    <row r="32" spans="1:8" ht="17.25" thickBot="1" x14ac:dyDescent="0.3">
      <c r="A32" s="897"/>
      <c r="B32" s="896" t="s">
        <v>1779</v>
      </c>
      <c r="C32" s="895">
        <v>139200</v>
      </c>
      <c r="D32" s="895">
        <v>139200</v>
      </c>
      <c r="E32" s="895">
        <v>0</v>
      </c>
      <c r="F32" s="890"/>
      <c r="G32" s="879"/>
      <c r="H32" s="889"/>
    </row>
    <row r="33" spans="1:8" ht="17.25" thickBot="1" x14ac:dyDescent="0.3">
      <c r="A33" s="898"/>
      <c r="B33" s="893"/>
      <c r="C33" s="892"/>
      <c r="D33" s="891"/>
      <c r="E33" s="891"/>
      <c r="F33" s="890"/>
      <c r="G33" s="879"/>
      <c r="H33" s="889"/>
    </row>
    <row r="34" spans="1:8" ht="17.25" thickBot="1" x14ac:dyDescent="0.3">
      <c r="A34" s="897"/>
      <c r="B34" s="896" t="s">
        <v>1778</v>
      </c>
      <c r="C34" s="892"/>
      <c r="D34" s="891"/>
      <c r="E34" s="891"/>
      <c r="F34" s="900">
        <v>6.6860731361193719E-4</v>
      </c>
      <c r="G34" s="879"/>
      <c r="H34" s="889"/>
    </row>
    <row r="35" spans="1:8" ht="27.75" thickBot="1" x14ac:dyDescent="0.3">
      <c r="A35" s="898" t="s">
        <v>1777</v>
      </c>
      <c r="B35" s="893" t="s">
        <v>1776</v>
      </c>
      <c r="C35" s="892">
        <v>30000</v>
      </c>
      <c r="D35" s="891">
        <v>23200</v>
      </c>
      <c r="E35" s="891">
        <v>6800</v>
      </c>
      <c r="F35" s="890"/>
      <c r="G35" s="879"/>
      <c r="H35" s="889"/>
    </row>
    <row r="36" spans="1:8" ht="17.25" thickBot="1" x14ac:dyDescent="0.3">
      <c r="A36" s="897"/>
      <c r="B36" s="896" t="s">
        <v>1775</v>
      </c>
      <c r="C36" s="895">
        <v>30000</v>
      </c>
      <c r="D36" s="895">
        <v>23200</v>
      </c>
      <c r="E36" s="895">
        <v>6800</v>
      </c>
      <c r="F36" s="890"/>
      <c r="G36" s="879"/>
      <c r="H36" s="889"/>
    </row>
    <row r="37" spans="1:8" ht="17.25" thickBot="1" x14ac:dyDescent="0.3">
      <c r="A37" s="898"/>
      <c r="B37" s="893"/>
      <c r="C37" s="892"/>
      <c r="D37" s="891"/>
      <c r="E37" s="891"/>
      <c r="F37" s="890"/>
      <c r="G37" s="879"/>
      <c r="H37" s="889"/>
    </row>
    <row r="38" spans="1:8" ht="17.25" thickBot="1" x14ac:dyDescent="0.3">
      <c r="A38" s="897"/>
      <c r="B38" s="896" t="s">
        <v>1774</v>
      </c>
      <c r="C38" s="892"/>
      <c r="D38" s="891"/>
      <c r="E38" s="891"/>
      <c r="F38" s="900">
        <v>0.25815078440551809</v>
      </c>
      <c r="G38" s="879"/>
      <c r="H38" s="889"/>
    </row>
    <row r="39" spans="1:8" ht="27" x14ac:dyDescent="0.25">
      <c r="A39" s="894" t="s">
        <v>1773</v>
      </c>
      <c r="B39" s="893" t="s">
        <v>1772</v>
      </c>
      <c r="C39" s="891">
        <v>164811.99</v>
      </c>
      <c r="D39" s="891">
        <v>164811.99</v>
      </c>
      <c r="E39" s="891">
        <v>0</v>
      </c>
      <c r="F39" s="890"/>
      <c r="G39" s="879"/>
      <c r="H39" s="889"/>
    </row>
    <row r="40" spans="1:8" ht="27" x14ac:dyDescent="0.25">
      <c r="A40" s="894" t="s">
        <v>1771</v>
      </c>
      <c r="B40" s="893" t="s">
        <v>1770</v>
      </c>
      <c r="C40" s="891">
        <v>160937.43</v>
      </c>
      <c r="D40" s="891">
        <v>160937.43</v>
      </c>
      <c r="E40" s="891">
        <v>0</v>
      </c>
      <c r="F40" s="890"/>
      <c r="G40" s="879"/>
      <c r="H40" s="889"/>
    </row>
    <row r="41" spans="1:8" ht="67.5" x14ac:dyDescent="0.25">
      <c r="A41" s="894" t="s">
        <v>1769</v>
      </c>
      <c r="B41" s="893" t="s">
        <v>1768</v>
      </c>
      <c r="C41" s="892">
        <v>5048676.03</v>
      </c>
      <c r="D41" s="891">
        <v>5048676.03</v>
      </c>
      <c r="E41" s="891">
        <v>0</v>
      </c>
      <c r="F41" s="890"/>
      <c r="G41" s="879"/>
      <c r="H41" s="889"/>
    </row>
    <row r="42" spans="1:8" ht="68.25" thickBot="1" x14ac:dyDescent="0.3">
      <c r="A42" s="906" t="s">
        <v>1751</v>
      </c>
      <c r="B42" s="905" t="s">
        <v>1750</v>
      </c>
      <c r="C42" s="904">
        <v>2685871.51</v>
      </c>
      <c r="D42" s="903">
        <v>1327744.3400000001</v>
      </c>
      <c r="E42" s="903">
        <v>1358127.1699999997</v>
      </c>
      <c r="F42" s="902"/>
      <c r="G42" s="879"/>
      <c r="H42" s="889"/>
    </row>
    <row r="43" spans="1:8" ht="94.5" x14ac:dyDescent="0.25">
      <c r="A43" s="894" t="s">
        <v>1767</v>
      </c>
      <c r="B43" s="893" t="s">
        <v>1766</v>
      </c>
      <c r="C43" s="892">
        <v>1257008.3999999999</v>
      </c>
      <c r="D43" s="891">
        <v>1256828.53</v>
      </c>
      <c r="E43" s="891">
        <v>179.86999999987893</v>
      </c>
      <c r="F43" s="890"/>
      <c r="G43" s="879"/>
      <c r="H43" s="889"/>
    </row>
    <row r="44" spans="1:8" ht="68.25" thickBot="1" x14ac:dyDescent="0.3">
      <c r="A44" s="899" t="s">
        <v>1765</v>
      </c>
      <c r="B44" s="901" t="s">
        <v>1764</v>
      </c>
      <c r="C44" s="891">
        <v>998573.75</v>
      </c>
      <c r="D44" s="891">
        <v>998573.75</v>
      </c>
      <c r="E44" s="891">
        <v>0</v>
      </c>
      <c r="F44" s="890"/>
      <c r="G44" s="879"/>
      <c r="H44" s="889"/>
    </row>
    <row r="45" spans="1:8" ht="17.25" thickBot="1" x14ac:dyDescent="0.3">
      <c r="A45" s="897"/>
      <c r="B45" s="896" t="s">
        <v>1763</v>
      </c>
      <c r="C45" s="895">
        <v>10315879.109999999</v>
      </c>
      <c r="D45" s="895">
        <v>8957572.0700000003</v>
      </c>
      <c r="E45" s="895">
        <v>1358307.0399999996</v>
      </c>
      <c r="F45" s="890"/>
      <c r="G45" s="879"/>
      <c r="H45" s="889"/>
    </row>
    <row r="46" spans="1:8" ht="17.25" thickBot="1" x14ac:dyDescent="0.3">
      <c r="A46" s="899"/>
      <c r="B46" s="901"/>
      <c r="C46" s="892"/>
      <c r="D46" s="891"/>
      <c r="E46" s="891"/>
      <c r="F46" s="890"/>
      <c r="G46" s="879"/>
      <c r="H46" s="889"/>
    </row>
    <row r="47" spans="1:8" ht="17.25" thickBot="1" x14ac:dyDescent="0.3">
      <c r="A47" s="897"/>
      <c r="B47" s="896" t="s">
        <v>1762</v>
      </c>
      <c r="C47" s="892"/>
      <c r="D47" s="891"/>
      <c r="E47" s="891"/>
      <c r="F47" s="900">
        <v>0.49850610531822975</v>
      </c>
      <c r="G47" s="879"/>
      <c r="H47" s="889"/>
    </row>
    <row r="48" spans="1:8" ht="27" x14ac:dyDescent="0.25">
      <c r="A48" s="894" t="s">
        <v>1761</v>
      </c>
      <c r="B48" s="893" t="s">
        <v>1760</v>
      </c>
      <c r="C48" s="891">
        <v>326933.23</v>
      </c>
      <c r="D48" s="891">
        <v>326933.23</v>
      </c>
      <c r="E48" s="891">
        <v>0</v>
      </c>
      <c r="F48" s="890"/>
      <c r="G48" s="879"/>
      <c r="H48" s="889"/>
    </row>
    <row r="49" spans="1:8" ht="27" x14ac:dyDescent="0.25">
      <c r="A49" s="899" t="s">
        <v>1759</v>
      </c>
      <c r="B49" s="901" t="s">
        <v>1758</v>
      </c>
      <c r="C49" s="891">
        <v>198551</v>
      </c>
      <c r="D49" s="891">
        <v>198551</v>
      </c>
      <c r="E49" s="891">
        <v>0</v>
      </c>
      <c r="F49" s="890"/>
      <c r="G49" s="879"/>
      <c r="H49" s="889"/>
    </row>
    <row r="50" spans="1:8" ht="27" x14ac:dyDescent="0.25">
      <c r="A50" s="894" t="s">
        <v>1757</v>
      </c>
      <c r="B50" s="893" t="s">
        <v>1756</v>
      </c>
      <c r="C50" s="892">
        <v>4906709.47</v>
      </c>
      <c r="D50" s="891">
        <v>4906709.47</v>
      </c>
      <c r="E50" s="891">
        <v>0</v>
      </c>
      <c r="F50" s="890"/>
      <c r="G50" s="879"/>
      <c r="H50" s="889"/>
    </row>
    <row r="51" spans="1:8" ht="27" x14ac:dyDescent="0.25">
      <c r="A51" s="894" t="s">
        <v>1755</v>
      </c>
      <c r="B51" s="893" t="s">
        <v>1754</v>
      </c>
      <c r="C51" s="892">
        <v>1967973.01</v>
      </c>
      <c r="D51" s="891">
        <v>1967973.01</v>
      </c>
      <c r="E51" s="891">
        <v>0</v>
      </c>
      <c r="F51" s="890"/>
      <c r="G51" s="879"/>
      <c r="H51" s="889"/>
    </row>
    <row r="52" spans="1:8" ht="27" x14ac:dyDescent="0.25">
      <c r="A52" s="894" t="s">
        <v>1753</v>
      </c>
      <c r="B52" s="893" t="s">
        <v>1752</v>
      </c>
      <c r="C52" s="892">
        <v>1843851.23</v>
      </c>
      <c r="D52" s="891">
        <v>1843851.23</v>
      </c>
      <c r="E52" s="891">
        <v>0</v>
      </c>
      <c r="F52" s="890"/>
      <c r="G52" s="879"/>
      <c r="H52" s="889"/>
    </row>
    <row r="53" spans="1:8" ht="67.5" x14ac:dyDescent="0.25">
      <c r="A53" s="894" t="s">
        <v>1751</v>
      </c>
      <c r="B53" s="893" t="s">
        <v>1750</v>
      </c>
      <c r="C53" s="892">
        <v>2685871.5</v>
      </c>
      <c r="D53" s="891">
        <v>1358127.16</v>
      </c>
      <c r="E53" s="891">
        <v>1327744.3400000001</v>
      </c>
      <c r="F53" s="890"/>
      <c r="G53" s="879"/>
      <c r="H53" s="889"/>
    </row>
    <row r="54" spans="1:8" ht="67.5" x14ac:dyDescent="0.25">
      <c r="A54" s="894" t="s">
        <v>1749</v>
      </c>
      <c r="B54" s="893" t="s">
        <v>1748</v>
      </c>
      <c r="C54" s="891">
        <v>2118812.0300000003</v>
      </c>
      <c r="D54" s="891">
        <v>2118812.0300000003</v>
      </c>
      <c r="E54" s="891">
        <v>0</v>
      </c>
      <c r="F54" s="890"/>
      <c r="G54" s="879"/>
      <c r="H54" s="889"/>
    </row>
    <row r="55" spans="1:8" ht="67.5" x14ac:dyDescent="0.25">
      <c r="A55" s="894" t="s">
        <v>1747</v>
      </c>
      <c r="B55" s="893" t="s">
        <v>1746</v>
      </c>
      <c r="C55" s="892">
        <v>3598812.43</v>
      </c>
      <c r="D55" s="891">
        <v>3598812.43</v>
      </c>
      <c r="E55" s="891">
        <v>0</v>
      </c>
      <c r="F55" s="890"/>
      <c r="G55" s="879"/>
      <c r="H55" s="889"/>
    </row>
    <row r="56" spans="1:8" ht="40.5" x14ac:dyDescent="0.25">
      <c r="A56" s="899" t="s">
        <v>1745</v>
      </c>
      <c r="B56" s="893" t="s">
        <v>1744</v>
      </c>
      <c r="C56" s="892">
        <v>283720</v>
      </c>
      <c r="D56" s="891">
        <v>283720</v>
      </c>
      <c r="E56" s="891">
        <v>0</v>
      </c>
      <c r="F56" s="890"/>
      <c r="G56" s="879"/>
      <c r="H56" s="889"/>
    </row>
    <row r="57" spans="1:8" ht="95.25" thickBot="1" x14ac:dyDescent="0.3">
      <c r="A57" s="899" t="s">
        <v>1743</v>
      </c>
      <c r="B57" s="893" t="s">
        <v>1742</v>
      </c>
      <c r="C57" s="891">
        <v>694169.93</v>
      </c>
      <c r="D57" s="891">
        <v>694169.93</v>
      </c>
      <c r="E57" s="891">
        <v>0</v>
      </c>
      <c r="F57" s="890"/>
      <c r="G57" s="879"/>
      <c r="H57" s="889"/>
    </row>
    <row r="58" spans="1:8" ht="17.25" thickBot="1" x14ac:dyDescent="0.3">
      <c r="A58" s="897"/>
      <c r="B58" s="896" t="s">
        <v>1741</v>
      </c>
      <c r="C58" s="895">
        <v>18625403.829999998</v>
      </c>
      <c r="D58" s="895">
        <v>17297659.489999998</v>
      </c>
      <c r="E58" s="895">
        <v>1327744.3400000001</v>
      </c>
      <c r="F58" s="890"/>
      <c r="G58" s="879"/>
      <c r="H58" s="889"/>
    </row>
    <row r="59" spans="1:8" ht="17.25" thickBot="1" x14ac:dyDescent="0.3">
      <c r="A59" s="894"/>
      <c r="B59" s="893"/>
      <c r="C59" s="892"/>
      <c r="D59" s="891"/>
      <c r="E59" s="891"/>
      <c r="F59" s="890"/>
      <c r="G59" s="879"/>
      <c r="H59" s="889"/>
    </row>
    <row r="60" spans="1:8" ht="26.25" thickBot="1" x14ac:dyDescent="0.3">
      <c r="A60" s="897"/>
      <c r="B60" s="896" t="s">
        <v>1740</v>
      </c>
      <c r="C60" s="892"/>
      <c r="D60" s="891"/>
      <c r="E60" s="891"/>
      <c r="F60" s="900">
        <v>0.15364772844270494</v>
      </c>
      <c r="G60" s="879"/>
      <c r="H60" s="889"/>
    </row>
    <row r="61" spans="1:8" ht="40.5" x14ac:dyDescent="0.25">
      <c r="A61" s="899" t="s">
        <v>1739</v>
      </c>
      <c r="B61" s="893" t="s">
        <v>1738</v>
      </c>
      <c r="C61" s="892">
        <v>1627993.45</v>
      </c>
      <c r="D61" s="891">
        <v>1627993.45</v>
      </c>
      <c r="E61" s="891">
        <v>0</v>
      </c>
      <c r="F61" s="890"/>
      <c r="G61" s="879"/>
      <c r="H61" s="889"/>
    </row>
    <row r="62" spans="1:8" ht="94.5" x14ac:dyDescent="0.25">
      <c r="A62" s="898" t="s">
        <v>1737</v>
      </c>
      <c r="B62" s="893" t="s">
        <v>1736</v>
      </c>
      <c r="C62" s="892">
        <v>368647.23</v>
      </c>
      <c r="D62" s="891">
        <v>368647.23</v>
      </c>
      <c r="E62" s="891">
        <v>0</v>
      </c>
      <c r="F62" s="890"/>
      <c r="G62" s="879"/>
      <c r="H62" s="889"/>
    </row>
    <row r="63" spans="1:8" ht="54.75" thickBot="1" x14ac:dyDescent="0.3">
      <c r="A63" s="894" t="s">
        <v>1735</v>
      </c>
      <c r="B63" s="893" t="s">
        <v>1734</v>
      </c>
      <c r="C63" s="891">
        <v>3334780.66</v>
      </c>
      <c r="D63" s="891">
        <v>3334780.66</v>
      </c>
      <c r="E63" s="891">
        <v>0</v>
      </c>
      <c r="F63" s="890"/>
      <c r="G63" s="879"/>
      <c r="H63" s="889"/>
    </row>
    <row r="64" spans="1:8" ht="17.25" thickBot="1" x14ac:dyDescent="0.3">
      <c r="A64" s="897"/>
      <c r="B64" s="896" t="s">
        <v>1733</v>
      </c>
      <c r="C64" s="895">
        <v>5331421.34</v>
      </c>
      <c r="D64" s="895">
        <v>5331421.34</v>
      </c>
      <c r="E64" s="895">
        <v>0</v>
      </c>
      <c r="F64" s="890"/>
      <c r="G64" s="879"/>
      <c r="H64" s="889"/>
    </row>
    <row r="65" spans="1:8" ht="16.5" x14ac:dyDescent="0.25">
      <c r="A65" s="894"/>
      <c r="B65" s="893"/>
      <c r="C65" s="892"/>
      <c r="D65" s="891"/>
      <c r="E65" s="891"/>
      <c r="F65" s="890"/>
      <c r="G65" s="879"/>
      <c r="H65" s="889"/>
    </row>
    <row r="66" spans="1:8" ht="15.75" thickBot="1" x14ac:dyDescent="0.3">
      <c r="A66" s="888"/>
      <c r="B66" s="887"/>
      <c r="C66" s="886"/>
      <c r="D66" s="886"/>
      <c r="E66" s="885"/>
      <c r="F66" s="884"/>
      <c r="G66" s="879"/>
      <c r="H66" s="879"/>
    </row>
    <row r="67" spans="1:8" ht="17.25" thickBot="1" x14ac:dyDescent="0.3">
      <c r="A67" s="1279" t="s">
        <v>242</v>
      </c>
      <c r="B67" s="1280"/>
      <c r="C67" s="883">
        <v>37391843.640000001</v>
      </c>
      <c r="D67" s="883">
        <v>34698992.259999998</v>
      </c>
      <c r="E67" s="883">
        <v>2692851.38</v>
      </c>
      <c r="F67" s="882">
        <v>1</v>
      </c>
      <c r="G67" s="879"/>
      <c r="H67" s="879"/>
    </row>
    <row r="68" spans="1:8" x14ac:dyDescent="0.25">
      <c r="A68" s="881"/>
      <c r="B68" s="881"/>
      <c r="C68" s="881"/>
      <c r="D68" s="881"/>
      <c r="E68" s="881"/>
      <c r="F68" s="881"/>
      <c r="G68" s="881"/>
      <c r="H68" s="881"/>
    </row>
    <row r="69" spans="1:8" s="879" customFormat="1" ht="13.5" x14ac:dyDescent="0.25">
      <c r="A69" s="880" t="s">
        <v>1674</v>
      </c>
      <c r="B69" s="880"/>
      <c r="C69" s="880"/>
      <c r="D69" s="880"/>
    </row>
  </sheetData>
  <mergeCells count="14">
    <mergeCell ref="A1:F1"/>
    <mergeCell ref="A2:F2"/>
    <mergeCell ref="A3:F3"/>
    <mergeCell ref="C6:E6"/>
    <mergeCell ref="A13:B13"/>
    <mergeCell ref="D17:D18"/>
    <mergeCell ref="E17:E18"/>
    <mergeCell ref="A4:F4"/>
    <mergeCell ref="A7:C7"/>
    <mergeCell ref="A67:B67"/>
    <mergeCell ref="F17:F18"/>
    <mergeCell ref="A17:A18"/>
    <mergeCell ref="B17:B18"/>
    <mergeCell ref="C17:C18"/>
  </mergeCells>
  <printOptions horizontalCentered="1"/>
  <pageMargins left="0.39370078740157483" right="0.39370078740157483" top="0.39370078740157483" bottom="0.39370078740157483" header="0.31496062992125984" footer="0.31496062992125984"/>
  <pageSetup scale="75"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C33"/>
  <sheetViews>
    <sheetView workbookViewId="0">
      <selection activeCell="B7" sqref="B7"/>
    </sheetView>
  </sheetViews>
  <sheetFormatPr baseColWidth="10" defaultColWidth="11.42578125" defaultRowHeight="12.75" x14ac:dyDescent="0.2"/>
  <cols>
    <col min="1" max="1" width="15.140625" style="879" customWidth="1"/>
    <col min="2" max="2" width="53.5703125" style="879" customWidth="1"/>
    <col min="3" max="3" width="64.42578125" style="879" customWidth="1"/>
    <col min="4" max="16384" width="11.42578125" style="879"/>
  </cols>
  <sheetData>
    <row r="1" spans="1:3" ht="15.75" x14ac:dyDescent="0.25">
      <c r="A1" s="1242" t="s">
        <v>1325</v>
      </c>
      <c r="B1" s="1242"/>
      <c r="C1" s="1242"/>
    </row>
    <row r="2" spans="1:3" ht="15.75" x14ac:dyDescent="0.25">
      <c r="A2" s="1242" t="s">
        <v>1821</v>
      </c>
      <c r="B2" s="1242"/>
      <c r="C2" s="1242"/>
    </row>
    <row r="3" spans="1:3" ht="15.75" x14ac:dyDescent="0.25">
      <c r="A3" s="1242" t="s">
        <v>1820</v>
      </c>
      <c r="B3" s="1242"/>
      <c r="C3" s="1242"/>
    </row>
    <row r="4" spans="1:3" ht="15.75" x14ac:dyDescent="0.25">
      <c r="A4" s="933"/>
      <c r="B4" s="933"/>
      <c r="C4" s="933"/>
    </row>
    <row r="5" spans="1:3" ht="15.75" x14ac:dyDescent="0.25">
      <c r="A5" s="932" t="s">
        <v>228</v>
      </c>
      <c r="B5" s="932"/>
      <c r="C5" s="931" t="s">
        <v>1812</v>
      </c>
    </row>
    <row r="6" spans="1:3" x14ac:dyDescent="0.2">
      <c r="A6" s="1291" t="s">
        <v>1819</v>
      </c>
      <c r="B6" s="1291"/>
      <c r="C6" s="1291"/>
    </row>
    <row r="7" spans="1:3" ht="18" thickBot="1" x14ac:dyDescent="0.35">
      <c r="A7" s="930"/>
      <c r="B7" s="930"/>
      <c r="C7" s="930"/>
    </row>
    <row r="8" spans="1:3" x14ac:dyDescent="0.2">
      <c r="A8" s="1292" t="s">
        <v>107</v>
      </c>
      <c r="B8" s="1292" t="s">
        <v>275</v>
      </c>
      <c r="C8" s="1292" t="s">
        <v>336</v>
      </c>
    </row>
    <row r="9" spans="1:3" ht="13.5" thickBot="1" x14ac:dyDescent="0.25">
      <c r="A9" s="1293"/>
      <c r="B9" s="1293"/>
      <c r="C9" s="1293"/>
    </row>
    <row r="10" spans="1:3" ht="14.25" thickBot="1" x14ac:dyDescent="0.25">
      <c r="A10" s="928"/>
      <c r="B10" s="927" t="s">
        <v>1796</v>
      </c>
      <c r="C10" s="926"/>
    </row>
    <row r="11" spans="1:3" ht="27.75" thickBot="1" x14ac:dyDescent="0.25">
      <c r="A11" s="894" t="s">
        <v>1793</v>
      </c>
      <c r="B11" s="893" t="s">
        <v>1792</v>
      </c>
      <c r="C11" s="926" t="s">
        <v>1818</v>
      </c>
    </row>
    <row r="12" spans="1:3" ht="14.25" thickBot="1" x14ac:dyDescent="0.25">
      <c r="A12" s="928"/>
      <c r="B12" s="927" t="s">
        <v>1790</v>
      </c>
      <c r="C12" s="926"/>
    </row>
    <row r="13" spans="1:3" ht="27.75" thickBot="1" x14ac:dyDescent="0.25">
      <c r="A13" s="894" t="s">
        <v>1785</v>
      </c>
      <c r="B13" s="893" t="s">
        <v>1784</v>
      </c>
      <c r="C13" s="926" t="s">
        <v>1817</v>
      </c>
    </row>
    <row r="14" spans="1:3" ht="14.25" thickBot="1" x14ac:dyDescent="0.25">
      <c r="A14" s="928"/>
      <c r="B14" s="927" t="s">
        <v>1782</v>
      </c>
      <c r="C14" s="926"/>
    </row>
    <row r="15" spans="1:3" ht="14.25" thickBot="1" x14ac:dyDescent="0.25">
      <c r="A15" s="928"/>
      <c r="B15" s="927" t="s">
        <v>1778</v>
      </c>
      <c r="C15" s="926"/>
    </row>
    <row r="16" spans="1:3" ht="14.25" thickBot="1" x14ac:dyDescent="0.25">
      <c r="A16" s="907"/>
      <c r="B16" s="901"/>
      <c r="C16" s="926"/>
    </row>
    <row r="17" spans="1:3" ht="14.25" thickBot="1" x14ac:dyDescent="0.25">
      <c r="A17" s="928"/>
      <c r="B17" s="927" t="s">
        <v>1774</v>
      </c>
      <c r="C17" s="926"/>
    </row>
    <row r="18" spans="1:3" ht="40.5" x14ac:dyDescent="0.2">
      <c r="A18" s="894" t="s">
        <v>1769</v>
      </c>
      <c r="B18" s="893" t="s">
        <v>1768</v>
      </c>
      <c r="C18" s="926" t="s">
        <v>1817</v>
      </c>
    </row>
    <row r="19" spans="1:3" ht="54" x14ac:dyDescent="0.2">
      <c r="A19" s="894" t="s">
        <v>1751</v>
      </c>
      <c r="B19" s="893" t="s">
        <v>1750</v>
      </c>
      <c r="C19" s="926" t="s">
        <v>1817</v>
      </c>
    </row>
    <row r="20" spans="1:3" ht="81" x14ac:dyDescent="0.2">
      <c r="A20" s="894" t="s">
        <v>1767</v>
      </c>
      <c r="B20" s="893" t="s">
        <v>1766</v>
      </c>
      <c r="C20" s="926" t="s">
        <v>1817</v>
      </c>
    </row>
    <row r="21" spans="1:3" ht="54.75" thickBot="1" x14ac:dyDescent="0.25">
      <c r="A21" s="899" t="s">
        <v>1765</v>
      </c>
      <c r="B21" s="901" t="s">
        <v>1764</v>
      </c>
      <c r="C21" s="926" t="s">
        <v>1817</v>
      </c>
    </row>
    <row r="22" spans="1:3" ht="14.25" thickBot="1" x14ac:dyDescent="0.25">
      <c r="A22" s="928"/>
      <c r="B22" s="927" t="s">
        <v>1762</v>
      </c>
      <c r="C22" s="926"/>
    </row>
    <row r="23" spans="1:3" ht="54" x14ac:dyDescent="0.2">
      <c r="A23" s="894" t="s">
        <v>1751</v>
      </c>
      <c r="B23" s="893" t="s">
        <v>1750</v>
      </c>
      <c r="C23" s="926" t="s">
        <v>1817</v>
      </c>
    </row>
    <row r="24" spans="1:3" ht="40.5" x14ac:dyDescent="0.2">
      <c r="A24" s="894" t="s">
        <v>1749</v>
      </c>
      <c r="B24" s="893" t="s">
        <v>1748</v>
      </c>
      <c r="C24" s="926" t="s">
        <v>1817</v>
      </c>
    </row>
    <row r="25" spans="1:3" ht="41.25" thickBot="1" x14ac:dyDescent="0.25">
      <c r="A25" s="906" t="s">
        <v>1747</v>
      </c>
      <c r="B25" s="905" t="s">
        <v>1746</v>
      </c>
      <c r="C25" s="929" t="s">
        <v>1817</v>
      </c>
    </row>
    <row r="26" spans="1:3" ht="27" x14ac:dyDescent="0.2">
      <c r="A26" s="899" t="s">
        <v>1745</v>
      </c>
      <c r="B26" s="893" t="s">
        <v>1744</v>
      </c>
      <c r="C26" s="926"/>
    </row>
    <row r="27" spans="1:3" ht="81.75" thickBot="1" x14ac:dyDescent="0.25">
      <c r="A27" s="899" t="s">
        <v>1743</v>
      </c>
      <c r="B27" s="893" t="s">
        <v>1742</v>
      </c>
      <c r="C27" s="926" t="s">
        <v>1817</v>
      </c>
    </row>
    <row r="28" spans="1:3" ht="14.25" thickBot="1" x14ac:dyDescent="0.25">
      <c r="A28" s="928"/>
      <c r="B28" s="927" t="s">
        <v>1740</v>
      </c>
      <c r="C28" s="926"/>
    </row>
    <row r="29" spans="1:3" ht="14.25" thickBot="1" x14ac:dyDescent="0.25">
      <c r="A29" s="925"/>
      <c r="B29" s="905"/>
      <c r="C29" s="924"/>
    </row>
    <row r="31" spans="1:3" x14ac:dyDescent="0.2">
      <c r="A31" s="1282" t="s">
        <v>1816</v>
      </c>
      <c r="B31" s="1283"/>
      <c r="C31" s="1284"/>
    </row>
    <row r="32" spans="1:3" x14ac:dyDescent="0.2">
      <c r="A32" s="1285"/>
      <c r="B32" s="1286"/>
      <c r="C32" s="1287"/>
    </row>
    <row r="33" spans="1:3" x14ac:dyDescent="0.2">
      <c r="A33" s="1288"/>
      <c r="B33" s="1289"/>
      <c r="C33" s="1290"/>
    </row>
  </sheetData>
  <mergeCells count="8">
    <mergeCell ref="A31:C33"/>
    <mergeCell ref="A1:C1"/>
    <mergeCell ref="A2:C2"/>
    <mergeCell ref="A3:C3"/>
    <mergeCell ref="A6:C6"/>
    <mergeCell ref="A8:A9"/>
    <mergeCell ref="B8:B9"/>
    <mergeCell ref="C8:C9"/>
  </mergeCells>
  <printOptions horizontalCentered="1"/>
  <pageMargins left="0.19685039370078741" right="0.19685039370078741" top="0.39370078740157483" bottom="0.39370078740157483" header="0.31496062992125984" footer="0.31496062992125984"/>
  <pageSetup scale="9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61"/>
  <sheetViews>
    <sheetView topLeftCell="A34" workbookViewId="0">
      <selection activeCell="C42" sqref="C42"/>
    </sheetView>
  </sheetViews>
  <sheetFormatPr baseColWidth="10" defaultRowHeight="12.75" x14ac:dyDescent="0.2"/>
  <cols>
    <col min="1" max="1" width="12.7109375" style="383" customWidth="1"/>
    <col min="2" max="2" width="51" style="383" customWidth="1"/>
    <col min="3" max="3" width="14.85546875" style="383" bestFit="1" customWidth="1"/>
    <col min="4" max="4" width="14.28515625" style="383" customWidth="1"/>
    <col min="5" max="5" width="16.7109375" style="383" customWidth="1"/>
    <col min="6" max="236" width="11.42578125" style="383"/>
    <col min="237" max="237" width="51" style="383" customWidth="1"/>
    <col min="238" max="238" width="13.85546875" style="383" customWidth="1"/>
    <col min="239" max="239" width="14.28515625" style="383" customWidth="1"/>
    <col min="240" max="240" width="16.7109375" style="383" customWidth="1"/>
    <col min="241" max="241" width="6" style="383" customWidth="1"/>
    <col min="242" max="242" width="13.42578125" style="383" bestFit="1" customWidth="1"/>
    <col min="243" max="492" width="11.42578125" style="383"/>
    <col min="493" max="493" width="51" style="383" customWidth="1"/>
    <col min="494" max="494" width="13.85546875" style="383" customWidth="1"/>
    <col min="495" max="495" width="14.28515625" style="383" customWidth="1"/>
    <col min="496" max="496" width="16.7109375" style="383" customWidth="1"/>
    <col min="497" max="497" width="6" style="383" customWidth="1"/>
    <col min="498" max="498" width="13.42578125" style="383" bestFit="1" customWidth="1"/>
    <col min="499" max="748" width="11.42578125" style="383"/>
    <col min="749" max="749" width="51" style="383" customWidth="1"/>
    <col min="750" max="750" width="13.85546875" style="383" customWidth="1"/>
    <col min="751" max="751" width="14.28515625" style="383" customWidth="1"/>
    <col min="752" max="752" width="16.7109375" style="383" customWidth="1"/>
    <col min="753" max="753" width="6" style="383" customWidth="1"/>
    <col min="754" max="754" width="13.42578125" style="383" bestFit="1" customWidth="1"/>
    <col min="755" max="1004" width="11.42578125" style="383"/>
    <col min="1005" max="1005" width="51" style="383" customWidth="1"/>
    <col min="1006" max="1006" width="13.85546875" style="383" customWidth="1"/>
    <col min="1007" max="1007" width="14.28515625" style="383" customWidth="1"/>
    <col min="1008" max="1008" width="16.7109375" style="383" customWidth="1"/>
    <col min="1009" max="1009" width="6" style="383" customWidth="1"/>
    <col min="1010" max="1010" width="13.42578125" style="383" bestFit="1" customWidth="1"/>
    <col min="1011" max="1260" width="11.42578125" style="383"/>
    <col min="1261" max="1261" width="51" style="383" customWidth="1"/>
    <col min="1262" max="1262" width="13.85546875" style="383" customWidth="1"/>
    <col min="1263" max="1263" width="14.28515625" style="383" customWidth="1"/>
    <col min="1264" max="1264" width="16.7109375" style="383" customWidth="1"/>
    <col min="1265" max="1265" width="6" style="383" customWidth="1"/>
    <col min="1266" max="1266" width="13.42578125" style="383" bestFit="1" customWidth="1"/>
    <col min="1267" max="1516" width="11.42578125" style="383"/>
    <col min="1517" max="1517" width="51" style="383" customWidth="1"/>
    <col min="1518" max="1518" width="13.85546875" style="383" customWidth="1"/>
    <col min="1519" max="1519" width="14.28515625" style="383" customWidth="1"/>
    <col min="1520" max="1520" width="16.7109375" style="383" customWidth="1"/>
    <col min="1521" max="1521" width="6" style="383" customWidth="1"/>
    <col min="1522" max="1522" width="13.42578125" style="383" bestFit="1" customWidth="1"/>
    <col min="1523" max="1772" width="11.42578125" style="383"/>
    <col min="1773" max="1773" width="51" style="383" customWidth="1"/>
    <col min="1774" max="1774" width="13.85546875" style="383" customWidth="1"/>
    <col min="1775" max="1775" width="14.28515625" style="383" customWidth="1"/>
    <col min="1776" max="1776" width="16.7109375" style="383" customWidth="1"/>
    <col min="1777" max="1777" width="6" style="383" customWidth="1"/>
    <col min="1778" max="1778" width="13.42578125" style="383" bestFit="1" customWidth="1"/>
    <col min="1779" max="2028" width="11.42578125" style="383"/>
    <col min="2029" max="2029" width="51" style="383" customWidth="1"/>
    <col min="2030" max="2030" width="13.85546875" style="383" customWidth="1"/>
    <col min="2031" max="2031" width="14.28515625" style="383" customWidth="1"/>
    <col min="2032" max="2032" width="16.7109375" style="383" customWidth="1"/>
    <col min="2033" max="2033" width="6" style="383" customWidth="1"/>
    <col min="2034" max="2034" width="13.42578125" style="383" bestFit="1" customWidth="1"/>
    <col min="2035" max="2284" width="11.42578125" style="383"/>
    <col min="2285" max="2285" width="51" style="383" customWidth="1"/>
    <col min="2286" max="2286" width="13.85546875" style="383" customWidth="1"/>
    <col min="2287" max="2287" width="14.28515625" style="383" customWidth="1"/>
    <col min="2288" max="2288" width="16.7109375" style="383" customWidth="1"/>
    <col min="2289" max="2289" width="6" style="383" customWidth="1"/>
    <col min="2290" max="2290" width="13.42578125" style="383" bestFit="1" customWidth="1"/>
    <col min="2291" max="2540" width="11.42578125" style="383"/>
    <col min="2541" max="2541" width="51" style="383" customWidth="1"/>
    <col min="2542" max="2542" width="13.85546875" style="383" customWidth="1"/>
    <col min="2543" max="2543" width="14.28515625" style="383" customWidth="1"/>
    <col min="2544" max="2544" width="16.7109375" style="383" customWidth="1"/>
    <col min="2545" max="2545" width="6" style="383" customWidth="1"/>
    <col min="2546" max="2546" width="13.42578125" style="383" bestFit="1" customWidth="1"/>
    <col min="2547" max="2796" width="11.42578125" style="383"/>
    <col min="2797" max="2797" width="51" style="383" customWidth="1"/>
    <col min="2798" max="2798" width="13.85546875" style="383" customWidth="1"/>
    <col min="2799" max="2799" width="14.28515625" style="383" customWidth="1"/>
    <col min="2800" max="2800" width="16.7109375" style="383" customWidth="1"/>
    <col min="2801" max="2801" width="6" style="383" customWidth="1"/>
    <col min="2802" max="2802" width="13.42578125" style="383" bestFit="1" customWidth="1"/>
    <col min="2803" max="3052" width="11.42578125" style="383"/>
    <col min="3053" max="3053" width="51" style="383" customWidth="1"/>
    <col min="3054" max="3054" width="13.85546875" style="383" customWidth="1"/>
    <col min="3055" max="3055" width="14.28515625" style="383" customWidth="1"/>
    <col min="3056" max="3056" width="16.7109375" style="383" customWidth="1"/>
    <col min="3057" max="3057" width="6" style="383" customWidth="1"/>
    <col min="3058" max="3058" width="13.42578125" style="383" bestFit="1" customWidth="1"/>
    <col min="3059" max="3308" width="11.42578125" style="383"/>
    <col min="3309" max="3309" width="51" style="383" customWidth="1"/>
    <col min="3310" max="3310" width="13.85546875" style="383" customWidth="1"/>
    <col min="3311" max="3311" width="14.28515625" style="383" customWidth="1"/>
    <col min="3312" max="3312" width="16.7109375" style="383" customWidth="1"/>
    <col min="3313" max="3313" width="6" style="383" customWidth="1"/>
    <col min="3314" max="3314" width="13.42578125" style="383" bestFit="1" customWidth="1"/>
    <col min="3315" max="3564" width="11.42578125" style="383"/>
    <col min="3565" max="3565" width="51" style="383" customWidth="1"/>
    <col min="3566" max="3566" width="13.85546875" style="383" customWidth="1"/>
    <col min="3567" max="3567" width="14.28515625" style="383" customWidth="1"/>
    <col min="3568" max="3568" width="16.7109375" style="383" customWidth="1"/>
    <col min="3569" max="3569" width="6" style="383" customWidth="1"/>
    <col min="3570" max="3570" width="13.42578125" style="383" bestFit="1" customWidth="1"/>
    <col min="3571" max="3820" width="11.42578125" style="383"/>
    <col min="3821" max="3821" width="51" style="383" customWidth="1"/>
    <col min="3822" max="3822" width="13.85546875" style="383" customWidth="1"/>
    <col min="3823" max="3823" width="14.28515625" style="383" customWidth="1"/>
    <col min="3824" max="3824" width="16.7109375" style="383" customWidth="1"/>
    <col min="3825" max="3825" width="6" style="383" customWidth="1"/>
    <col min="3826" max="3826" width="13.42578125" style="383" bestFit="1" customWidth="1"/>
    <col min="3827" max="4076" width="11.42578125" style="383"/>
    <col min="4077" max="4077" width="51" style="383" customWidth="1"/>
    <col min="4078" max="4078" width="13.85546875" style="383" customWidth="1"/>
    <col min="4079" max="4079" width="14.28515625" style="383" customWidth="1"/>
    <col min="4080" max="4080" width="16.7109375" style="383" customWidth="1"/>
    <col min="4081" max="4081" width="6" style="383" customWidth="1"/>
    <col min="4082" max="4082" width="13.42578125" style="383" bestFit="1" customWidth="1"/>
    <col min="4083" max="4332" width="11.42578125" style="383"/>
    <col min="4333" max="4333" width="51" style="383" customWidth="1"/>
    <col min="4334" max="4334" width="13.85546875" style="383" customWidth="1"/>
    <col min="4335" max="4335" width="14.28515625" style="383" customWidth="1"/>
    <col min="4336" max="4336" width="16.7109375" style="383" customWidth="1"/>
    <col min="4337" max="4337" width="6" style="383" customWidth="1"/>
    <col min="4338" max="4338" width="13.42578125" style="383" bestFit="1" customWidth="1"/>
    <col min="4339" max="4588" width="11.42578125" style="383"/>
    <col min="4589" max="4589" width="51" style="383" customWidth="1"/>
    <col min="4590" max="4590" width="13.85546875" style="383" customWidth="1"/>
    <col min="4591" max="4591" width="14.28515625" style="383" customWidth="1"/>
    <col min="4592" max="4592" width="16.7109375" style="383" customWidth="1"/>
    <col min="4593" max="4593" width="6" style="383" customWidth="1"/>
    <col min="4594" max="4594" width="13.42578125" style="383" bestFit="1" customWidth="1"/>
    <col min="4595" max="4844" width="11.42578125" style="383"/>
    <col min="4845" max="4845" width="51" style="383" customWidth="1"/>
    <col min="4846" max="4846" width="13.85546875" style="383" customWidth="1"/>
    <col min="4847" max="4847" width="14.28515625" style="383" customWidth="1"/>
    <col min="4848" max="4848" width="16.7109375" style="383" customWidth="1"/>
    <col min="4849" max="4849" width="6" style="383" customWidth="1"/>
    <col min="4850" max="4850" width="13.42578125" style="383" bestFit="1" customWidth="1"/>
    <col min="4851" max="5100" width="11.42578125" style="383"/>
    <col min="5101" max="5101" width="51" style="383" customWidth="1"/>
    <col min="5102" max="5102" width="13.85546875" style="383" customWidth="1"/>
    <col min="5103" max="5103" width="14.28515625" style="383" customWidth="1"/>
    <col min="5104" max="5104" width="16.7109375" style="383" customWidth="1"/>
    <col min="5105" max="5105" width="6" style="383" customWidth="1"/>
    <col min="5106" max="5106" width="13.42578125" style="383" bestFit="1" customWidth="1"/>
    <col min="5107" max="5356" width="11.42578125" style="383"/>
    <col min="5357" max="5357" width="51" style="383" customWidth="1"/>
    <col min="5358" max="5358" width="13.85546875" style="383" customWidth="1"/>
    <col min="5359" max="5359" width="14.28515625" style="383" customWidth="1"/>
    <col min="5360" max="5360" width="16.7109375" style="383" customWidth="1"/>
    <col min="5361" max="5361" width="6" style="383" customWidth="1"/>
    <col min="5362" max="5362" width="13.42578125" style="383" bestFit="1" customWidth="1"/>
    <col min="5363" max="5612" width="11.42578125" style="383"/>
    <col min="5613" max="5613" width="51" style="383" customWidth="1"/>
    <col min="5614" max="5614" width="13.85546875" style="383" customWidth="1"/>
    <col min="5615" max="5615" width="14.28515625" style="383" customWidth="1"/>
    <col min="5616" max="5616" width="16.7109375" style="383" customWidth="1"/>
    <col min="5617" max="5617" width="6" style="383" customWidth="1"/>
    <col min="5618" max="5618" width="13.42578125" style="383" bestFit="1" customWidth="1"/>
    <col min="5619" max="5868" width="11.42578125" style="383"/>
    <col min="5869" max="5869" width="51" style="383" customWidth="1"/>
    <col min="5870" max="5870" width="13.85546875" style="383" customWidth="1"/>
    <col min="5871" max="5871" width="14.28515625" style="383" customWidth="1"/>
    <col min="5872" max="5872" width="16.7109375" style="383" customWidth="1"/>
    <col min="5873" max="5873" width="6" style="383" customWidth="1"/>
    <col min="5874" max="5874" width="13.42578125" style="383" bestFit="1" customWidth="1"/>
    <col min="5875" max="6124" width="11.42578125" style="383"/>
    <col min="6125" max="6125" width="51" style="383" customWidth="1"/>
    <col min="6126" max="6126" width="13.85546875" style="383" customWidth="1"/>
    <col min="6127" max="6127" width="14.28515625" style="383" customWidth="1"/>
    <col min="6128" max="6128" width="16.7109375" style="383" customWidth="1"/>
    <col min="6129" max="6129" width="6" style="383" customWidth="1"/>
    <col min="6130" max="6130" width="13.42578125" style="383" bestFit="1" customWidth="1"/>
    <col min="6131" max="6380" width="11.42578125" style="383"/>
    <col min="6381" max="6381" width="51" style="383" customWidth="1"/>
    <col min="6382" max="6382" width="13.85546875" style="383" customWidth="1"/>
    <col min="6383" max="6383" width="14.28515625" style="383" customWidth="1"/>
    <col min="6384" max="6384" width="16.7109375" style="383" customWidth="1"/>
    <col min="6385" max="6385" width="6" style="383" customWidth="1"/>
    <col min="6386" max="6386" width="13.42578125" style="383" bestFit="1" customWidth="1"/>
    <col min="6387" max="6636" width="11.42578125" style="383"/>
    <col min="6637" max="6637" width="51" style="383" customWidth="1"/>
    <col min="6638" max="6638" width="13.85546875" style="383" customWidth="1"/>
    <col min="6639" max="6639" width="14.28515625" style="383" customWidth="1"/>
    <col min="6640" max="6640" width="16.7109375" style="383" customWidth="1"/>
    <col min="6641" max="6641" width="6" style="383" customWidth="1"/>
    <col min="6642" max="6642" width="13.42578125" style="383" bestFit="1" customWidth="1"/>
    <col min="6643" max="6892" width="11.42578125" style="383"/>
    <col min="6893" max="6893" width="51" style="383" customWidth="1"/>
    <col min="6894" max="6894" width="13.85546875" style="383" customWidth="1"/>
    <col min="6895" max="6895" width="14.28515625" style="383" customWidth="1"/>
    <col min="6896" max="6896" width="16.7109375" style="383" customWidth="1"/>
    <col min="6897" max="6897" width="6" style="383" customWidth="1"/>
    <col min="6898" max="6898" width="13.42578125" style="383" bestFit="1" customWidth="1"/>
    <col min="6899" max="7148" width="11.42578125" style="383"/>
    <col min="7149" max="7149" width="51" style="383" customWidth="1"/>
    <col min="7150" max="7150" width="13.85546875" style="383" customWidth="1"/>
    <col min="7151" max="7151" width="14.28515625" style="383" customWidth="1"/>
    <col min="7152" max="7152" width="16.7109375" style="383" customWidth="1"/>
    <col min="7153" max="7153" width="6" style="383" customWidth="1"/>
    <col min="7154" max="7154" width="13.42578125" style="383" bestFit="1" customWidth="1"/>
    <col min="7155" max="7404" width="11.42578125" style="383"/>
    <col min="7405" max="7405" width="51" style="383" customWidth="1"/>
    <col min="7406" max="7406" width="13.85546875" style="383" customWidth="1"/>
    <col min="7407" max="7407" width="14.28515625" style="383" customWidth="1"/>
    <col min="7408" max="7408" width="16.7109375" style="383" customWidth="1"/>
    <col min="7409" max="7409" width="6" style="383" customWidth="1"/>
    <col min="7410" max="7410" width="13.42578125" style="383" bestFit="1" customWidth="1"/>
    <col min="7411" max="7660" width="11.42578125" style="383"/>
    <col min="7661" max="7661" width="51" style="383" customWidth="1"/>
    <col min="7662" max="7662" width="13.85546875" style="383" customWidth="1"/>
    <col min="7663" max="7663" width="14.28515625" style="383" customWidth="1"/>
    <col min="7664" max="7664" width="16.7109375" style="383" customWidth="1"/>
    <col min="7665" max="7665" width="6" style="383" customWidth="1"/>
    <col min="7666" max="7666" width="13.42578125" style="383" bestFit="1" customWidth="1"/>
    <col min="7667" max="7916" width="11.42578125" style="383"/>
    <col min="7917" max="7917" width="51" style="383" customWidth="1"/>
    <col min="7918" max="7918" width="13.85546875" style="383" customWidth="1"/>
    <col min="7919" max="7919" width="14.28515625" style="383" customWidth="1"/>
    <col min="7920" max="7920" width="16.7109375" style="383" customWidth="1"/>
    <col min="7921" max="7921" width="6" style="383" customWidth="1"/>
    <col min="7922" max="7922" width="13.42578125" style="383" bestFit="1" customWidth="1"/>
    <col min="7923" max="8172" width="11.42578125" style="383"/>
    <col min="8173" max="8173" width="51" style="383" customWidth="1"/>
    <col min="8174" max="8174" width="13.85546875" style="383" customWidth="1"/>
    <col min="8175" max="8175" width="14.28515625" style="383" customWidth="1"/>
    <col min="8176" max="8176" width="16.7109375" style="383" customWidth="1"/>
    <col min="8177" max="8177" width="6" style="383" customWidth="1"/>
    <col min="8178" max="8178" width="13.42578125" style="383" bestFit="1" customWidth="1"/>
    <col min="8179" max="8428" width="11.42578125" style="383"/>
    <col min="8429" max="8429" width="51" style="383" customWidth="1"/>
    <col min="8430" max="8430" width="13.85546875" style="383" customWidth="1"/>
    <col min="8431" max="8431" width="14.28515625" style="383" customWidth="1"/>
    <col min="8432" max="8432" width="16.7109375" style="383" customWidth="1"/>
    <col min="8433" max="8433" width="6" style="383" customWidth="1"/>
    <col min="8434" max="8434" width="13.42578125" style="383" bestFit="1" customWidth="1"/>
    <col min="8435" max="8684" width="11.42578125" style="383"/>
    <col min="8685" max="8685" width="51" style="383" customWidth="1"/>
    <col min="8686" max="8686" width="13.85546875" style="383" customWidth="1"/>
    <col min="8687" max="8687" width="14.28515625" style="383" customWidth="1"/>
    <col min="8688" max="8688" width="16.7109375" style="383" customWidth="1"/>
    <col min="8689" max="8689" width="6" style="383" customWidth="1"/>
    <col min="8690" max="8690" width="13.42578125" style="383" bestFit="1" customWidth="1"/>
    <col min="8691" max="8940" width="11.42578125" style="383"/>
    <col min="8941" max="8941" width="51" style="383" customWidth="1"/>
    <col min="8942" max="8942" width="13.85546875" style="383" customWidth="1"/>
    <col min="8943" max="8943" width="14.28515625" style="383" customWidth="1"/>
    <col min="8944" max="8944" width="16.7109375" style="383" customWidth="1"/>
    <col min="8945" max="8945" width="6" style="383" customWidth="1"/>
    <col min="8946" max="8946" width="13.42578125" style="383" bestFit="1" customWidth="1"/>
    <col min="8947" max="9196" width="11.42578125" style="383"/>
    <col min="9197" max="9197" width="51" style="383" customWidth="1"/>
    <col min="9198" max="9198" width="13.85546875" style="383" customWidth="1"/>
    <col min="9199" max="9199" width="14.28515625" style="383" customWidth="1"/>
    <col min="9200" max="9200" width="16.7109375" style="383" customWidth="1"/>
    <col min="9201" max="9201" width="6" style="383" customWidth="1"/>
    <col min="9202" max="9202" width="13.42578125" style="383" bestFit="1" customWidth="1"/>
    <col min="9203" max="9452" width="11.42578125" style="383"/>
    <col min="9453" max="9453" width="51" style="383" customWidth="1"/>
    <col min="9454" max="9454" width="13.85546875" style="383" customWidth="1"/>
    <col min="9455" max="9455" width="14.28515625" style="383" customWidth="1"/>
    <col min="9456" max="9456" width="16.7109375" style="383" customWidth="1"/>
    <col min="9457" max="9457" width="6" style="383" customWidth="1"/>
    <col min="9458" max="9458" width="13.42578125" style="383" bestFit="1" customWidth="1"/>
    <col min="9459" max="9708" width="11.42578125" style="383"/>
    <col min="9709" max="9709" width="51" style="383" customWidth="1"/>
    <col min="9710" max="9710" width="13.85546875" style="383" customWidth="1"/>
    <col min="9711" max="9711" width="14.28515625" style="383" customWidth="1"/>
    <col min="9712" max="9712" width="16.7109375" style="383" customWidth="1"/>
    <col min="9713" max="9713" width="6" style="383" customWidth="1"/>
    <col min="9714" max="9714" width="13.42578125" style="383" bestFit="1" customWidth="1"/>
    <col min="9715" max="9964" width="11.42578125" style="383"/>
    <col min="9965" max="9965" width="51" style="383" customWidth="1"/>
    <col min="9966" max="9966" width="13.85546875" style="383" customWidth="1"/>
    <col min="9967" max="9967" width="14.28515625" style="383" customWidth="1"/>
    <col min="9968" max="9968" width="16.7109375" style="383" customWidth="1"/>
    <col min="9969" max="9969" width="6" style="383" customWidth="1"/>
    <col min="9970" max="9970" width="13.42578125" style="383" bestFit="1" customWidth="1"/>
    <col min="9971" max="10220" width="11.42578125" style="383"/>
    <col min="10221" max="10221" width="51" style="383" customWidth="1"/>
    <col min="10222" max="10222" width="13.85546875" style="383" customWidth="1"/>
    <col min="10223" max="10223" width="14.28515625" style="383" customWidth="1"/>
    <col min="10224" max="10224" width="16.7109375" style="383" customWidth="1"/>
    <col min="10225" max="10225" width="6" style="383" customWidth="1"/>
    <col min="10226" max="10226" width="13.42578125" style="383" bestFit="1" customWidth="1"/>
    <col min="10227" max="10476" width="11.42578125" style="383"/>
    <col min="10477" max="10477" width="51" style="383" customWidth="1"/>
    <col min="10478" max="10478" width="13.85546875" style="383" customWidth="1"/>
    <col min="10479" max="10479" width="14.28515625" style="383" customWidth="1"/>
    <col min="10480" max="10480" width="16.7109375" style="383" customWidth="1"/>
    <col min="10481" max="10481" width="6" style="383" customWidth="1"/>
    <col min="10482" max="10482" width="13.42578125" style="383" bestFit="1" customWidth="1"/>
    <col min="10483" max="10732" width="11.42578125" style="383"/>
    <col min="10733" max="10733" width="51" style="383" customWidth="1"/>
    <col min="10734" max="10734" width="13.85546875" style="383" customWidth="1"/>
    <col min="10735" max="10735" width="14.28515625" style="383" customWidth="1"/>
    <col min="10736" max="10736" width="16.7109375" style="383" customWidth="1"/>
    <col min="10737" max="10737" width="6" style="383" customWidth="1"/>
    <col min="10738" max="10738" width="13.42578125" style="383" bestFit="1" customWidth="1"/>
    <col min="10739" max="10988" width="11.42578125" style="383"/>
    <col min="10989" max="10989" width="51" style="383" customWidth="1"/>
    <col min="10990" max="10990" width="13.85546875" style="383" customWidth="1"/>
    <col min="10991" max="10991" width="14.28515625" style="383" customWidth="1"/>
    <col min="10992" max="10992" width="16.7109375" style="383" customWidth="1"/>
    <col min="10993" max="10993" width="6" style="383" customWidth="1"/>
    <col min="10994" max="10994" width="13.42578125" style="383" bestFit="1" customWidth="1"/>
    <col min="10995" max="11244" width="11.42578125" style="383"/>
    <col min="11245" max="11245" width="51" style="383" customWidth="1"/>
    <col min="11246" max="11246" width="13.85546875" style="383" customWidth="1"/>
    <col min="11247" max="11247" width="14.28515625" style="383" customWidth="1"/>
    <col min="11248" max="11248" width="16.7109375" style="383" customWidth="1"/>
    <col min="11249" max="11249" width="6" style="383" customWidth="1"/>
    <col min="11250" max="11250" width="13.42578125" style="383" bestFit="1" customWidth="1"/>
    <col min="11251" max="11500" width="11.42578125" style="383"/>
    <col min="11501" max="11501" width="51" style="383" customWidth="1"/>
    <col min="11502" max="11502" width="13.85546875" style="383" customWidth="1"/>
    <col min="11503" max="11503" width="14.28515625" style="383" customWidth="1"/>
    <col min="11504" max="11504" width="16.7109375" style="383" customWidth="1"/>
    <col min="11505" max="11505" width="6" style="383" customWidth="1"/>
    <col min="11506" max="11506" width="13.42578125" style="383" bestFit="1" customWidth="1"/>
    <col min="11507" max="11756" width="11.42578125" style="383"/>
    <col min="11757" max="11757" width="51" style="383" customWidth="1"/>
    <col min="11758" max="11758" width="13.85546875" style="383" customWidth="1"/>
    <col min="11759" max="11759" width="14.28515625" style="383" customWidth="1"/>
    <col min="11760" max="11760" width="16.7109375" style="383" customWidth="1"/>
    <col min="11761" max="11761" width="6" style="383" customWidth="1"/>
    <col min="11762" max="11762" width="13.42578125" style="383" bestFit="1" customWidth="1"/>
    <col min="11763" max="12012" width="11.42578125" style="383"/>
    <col min="12013" max="12013" width="51" style="383" customWidth="1"/>
    <col min="12014" max="12014" width="13.85546875" style="383" customWidth="1"/>
    <col min="12015" max="12015" width="14.28515625" style="383" customWidth="1"/>
    <col min="12016" max="12016" width="16.7109375" style="383" customWidth="1"/>
    <col min="12017" max="12017" width="6" style="383" customWidth="1"/>
    <col min="12018" max="12018" width="13.42578125" style="383" bestFit="1" customWidth="1"/>
    <col min="12019" max="12268" width="11.42578125" style="383"/>
    <col min="12269" max="12269" width="51" style="383" customWidth="1"/>
    <col min="12270" max="12270" width="13.85546875" style="383" customWidth="1"/>
    <col min="12271" max="12271" width="14.28515625" style="383" customWidth="1"/>
    <col min="12272" max="12272" width="16.7109375" style="383" customWidth="1"/>
    <col min="12273" max="12273" width="6" style="383" customWidth="1"/>
    <col min="12274" max="12274" width="13.42578125" style="383" bestFit="1" customWidth="1"/>
    <col min="12275" max="12524" width="11.42578125" style="383"/>
    <col min="12525" max="12525" width="51" style="383" customWidth="1"/>
    <col min="12526" max="12526" width="13.85546875" style="383" customWidth="1"/>
    <col min="12527" max="12527" width="14.28515625" style="383" customWidth="1"/>
    <col min="12528" max="12528" width="16.7109375" style="383" customWidth="1"/>
    <col min="12529" max="12529" width="6" style="383" customWidth="1"/>
    <col min="12530" max="12530" width="13.42578125" style="383" bestFit="1" customWidth="1"/>
    <col min="12531" max="12780" width="11.42578125" style="383"/>
    <col min="12781" max="12781" width="51" style="383" customWidth="1"/>
    <col min="12782" max="12782" width="13.85546875" style="383" customWidth="1"/>
    <col min="12783" max="12783" width="14.28515625" style="383" customWidth="1"/>
    <col min="12784" max="12784" width="16.7109375" style="383" customWidth="1"/>
    <col min="12785" max="12785" width="6" style="383" customWidth="1"/>
    <col min="12786" max="12786" width="13.42578125" style="383" bestFit="1" customWidth="1"/>
    <col min="12787" max="13036" width="11.42578125" style="383"/>
    <col min="13037" max="13037" width="51" style="383" customWidth="1"/>
    <col min="13038" max="13038" width="13.85546875" style="383" customWidth="1"/>
    <col min="13039" max="13039" width="14.28515625" style="383" customWidth="1"/>
    <col min="13040" max="13040" width="16.7109375" style="383" customWidth="1"/>
    <col min="13041" max="13041" width="6" style="383" customWidth="1"/>
    <col min="13042" max="13042" width="13.42578125" style="383" bestFit="1" customWidth="1"/>
    <col min="13043" max="13292" width="11.42578125" style="383"/>
    <col min="13293" max="13293" width="51" style="383" customWidth="1"/>
    <col min="13294" max="13294" width="13.85546875" style="383" customWidth="1"/>
    <col min="13295" max="13295" width="14.28515625" style="383" customWidth="1"/>
    <col min="13296" max="13296" width="16.7109375" style="383" customWidth="1"/>
    <col min="13297" max="13297" width="6" style="383" customWidth="1"/>
    <col min="13298" max="13298" width="13.42578125" style="383" bestFit="1" customWidth="1"/>
    <col min="13299" max="13548" width="11.42578125" style="383"/>
    <col min="13549" max="13549" width="51" style="383" customWidth="1"/>
    <col min="13550" max="13550" width="13.85546875" style="383" customWidth="1"/>
    <col min="13551" max="13551" width="14.28515625" style="383" customWidth="1"/>
    <col min="13552" max="13552" width="16.7109375" style="383" customWidth="1"/>
    <col min="13553" max="13553" width="6" style="383" customWidth="1"/>
    <col min="13554" max="13554" width="13.42578125" style="383" bestFit="1" customWidth="1"/>
    <col min="13555" max="13804" width="11.42578125" style="383"/>
    <col min="13805" max="13805" width="51" style="383" customWidth="1"/>
    <col min="13806" max="13806" width="13.85546875" style="383" customWidth="1"/>
    <col min="13807" max="13807" width="14.28515625" style="383" customWidth="1"/>
    <col min="13808" max="13808" width="16.7109375" style="383" customWidth="1"/>
    <col min="13809" max="13809" width="6" style="383" customWidth="1"/>
    <col min="13810" max="13810" width="13.42578125" style="383" bestFit="1" customWidth="1"/>
    <col min="13811" max="14060" width="11.42578125" style="383"/>
    <col min="14061" max="14061" width="51" style="383" customWidth="1"/>
    <col min="14062" max="14062" width="13.85546875" style="383" customWidth="1"/>
    <col min="14063" max="14063" width="14.28515625" style="383" customWidth="1"/>
    <col min="14064" max="14064" width="16.7109375" style="383" customWidth="1"/>
    <col min="14065" max="14065" width="6" style="383" customWidth="1"/>
    <col min="14066" max="14066" width="13.42578125" style="383" bestFit="1" customWidth="1"/>
    <col min="14067" max="14316" width="11.42578125" style="383"/>
    <col min="14317" max="14317" width="51" style="383" customWidth="1"/>
    <col min="14318" max="14318" width="13.85546875" style="383" customWidth="1"/>
    <col min="14319" max="14319" width="14.28515625" style="383" customWidth="1"/>
    <col min="14320" max="14320" width="16.7109375" style="383" customWidth="1"/>
    <col min="14321" max="14321" width="6" style="383" customWidth="1"/>
    <col min="14322" max="14322" width="13.42578125" style="383" bestFit="1" customWidth="1"/>
    <col min="14323" max="14572" width="11.42578125" style="383"/>
    <col min="14573" max="14573" width="51" style="383" customWidth="1"/>
    <col min="14574" max="14574" width="13.85546875" style="383" customWidth="1"/>
    <col min="14575" max="14575" width="14.28515625" style="383" customWidth="1"/>
    <col min="14576" max="14576" width="16.7109375" style="383" customWidth="1"/>
    <col min="14577" max="14577" width="6" style="383" customWidth="1"/>
    <col min="14578" max="14578" width="13.42578125" style="383" bestFit="1" customWidth="1"/>
    <col min="14579" max="14828" width="11.42578125" style="383"/>
    <col min="14829" max="14829" width="51" style="383" customWidth="1"/>
    <col min="14830" max="14830" width="13.85546875" style="383" customWidth="1"/>
    <col min="14831" max="14831" width="14.28515625" style="383" customWidth="1"/>
    <col min="14832" max="14832" width="16.7109375" style="383" customWidth="1"/>
    <col min="14833" max="14833" width="6" style="383" customWidth="1"/>
    <col min="14834" max="14834" width="13.42578125" style="383" bestFit="1" customWidth="1"/>
    <col min="14835" max="15084" width="11.42578125" style="383"/>
    <col min="15085" max="15085" width="51" style="383" customWidth="1"/>
    <col min="15086" max="15086" width="13.85546875" style="383" customWidth="1"/>
    <col min="15087" max="15087" width="14.28515625" style="383" customWidth="1"/>
    <col min="15088" max="15088" width="16.7109375" style="383" customWidth="1"/>
    <col min="15089" max="15089" width="6" style="383" customWidth="1"/>
    <col min="15090" max="15090" width="13.42578125" style="383" bestFit="1" customWidth="1"/>
    <col min="15091" max="15340" width="11.42578125" style="383"/>
    <col min="15341" max="15341" width="51" style="383" customWidth="1"/>
    <col min="15342" max="15342" width="13.85546875" style="383" customWidth="1"/>
    <col min="15343" max="15343" width="14.28515625" style="383" customWidth="1"/>
    <col min="15344" max="15344" width="16.7109375" style="383" customWidth="1"/>
    <col min="15345" max="15345" width="6" style="383" customWidth="1"/>
    <col min="15346" max="15346" width="13.42578125" style="383" bestFit="1" customWidth="1"/>
    <col min="15347" max="15596" width="11.42578125" style="383"/>
    <col min="15597" max="15597" width="51" style="383" customWidth="1"/>
    <col min="15598" max="15598" width="13.85546875" style="383" customWidth="1"/>
    <col min="15599" max="15599" width="14.28515625" style="383" customWidth="1"/>
    <col min="15600" max="15600" width="16.7109375" style="383" customWidth="1"/>
    <col min="15601" max="15601" width="6" style="383" customWidth="1"/>
    <col min="15602" max="15602" width="13.42578125" style="383" bestFit="1" customWidth="1"/>
    <col min="15603" max="15852" width="11.42578125" style="383"/>
    <col min="15853" max="15853" width="51" style="383" customWidth="1"/>
    <col min="15854" max="15854" width="13.85546875" style="383" customWidth="1"/>
    <col min="15855" max="15855" width="14.28515625" style="383" customWidth="1"/>
    <col min="15856" max="15856" width="16.7109375" style="383" customWidth="1"/>
    <col min="15857" max="15857" width="6" style="383" customWidth="1"/>
    <col min="15858" max="15858" width="13.42578125" style="383" bestFit="1" customWidth="1"/>
    <col min="15859" max="16108" width="11.42578125" style="383"/>
    <col min="16109" max="16109" width="51" style="383" customWidth="1"/>
    <col min="16110" max="16110" width="13.85546875" style="383" customWidth="1"/>
    <col min="16111" max="16111" width="14.28515625" style="383" customWidth="1"/>
    <col min="16112" max="16112" width="16.7109375" style="383" customWidth="1"/>
    <col min="16113" max="16113" width="6" style="383" customWidth="1"/>
    <col min="16114" max="16114" width="13.42578125" style="383" bestFit="1" customWidth="1"/>
    <col min="16115" max="16384" width="11.42578125" style="383"/>
  </cols>
  <sheetData>
    <row r="1" spans="1:5" ht="15" x14ac:dyDescent="0.2">
      <c r="A1" s="1295" t="s">
        <v>1099</v>
      </c>
      <c r="B1" s="1296"/>
      <c r="C1" s="1296"/>
      <c r="D1" s="1296"/>
      <c r="E1" s="1297"/>
    </row>
    <row r="2" spans="1:5" s="367" customFormat="1" ht="15" x14ac:dyDescent="0.2">
      <c r="A2" s="1298" t="s">
        <v>323</v>
      </c>
      <c r="B2" s="1299"/>
      <c r="C2" s="1299"/>
      <c r="D2" s="1299"/>
      <c r="E2" s="1300"/>
    </row>
    <row r="3" spans="1:5" s="367" customFormat="1" ht="15" x14ac:dyDescent="0.2">
      <c r="A3" s="1298" t="s">
        <v>1074</v>
      </c>
      <c r="B3" s="1299"/>
      <c r="C3" s="1299"/>
      <c r="D3" s="1299"/>
      <c r="E3" s="1300"/>
    </row>
    <row r="4" spans="1:5" s="367" customFormat="1" ht="15" x14ac:dyDescent="0.2">
      <c r="A4" s="1298" t="s">
        <v>1075</v>
      </c>
      <c r="B4" s="1299"/>
      <c r="C4" s="1299"/>
      <c r="D4" s="1299"/>
      <c r="E4" s="1300"/>
    </row>
    <row r="5" spans="1:5" s="367" customFormat="1" x14ac:dyDescent="0.2">
      <c r="A5" s="384"/>
      <c r="B5" s="385"/>
      <c r="C5" s="385"/>
      <c r="D5" s="385"/>
      <c r="E5" s="399"/>
    </row>
    <row r="6" spans="1:5" s="367" customFormat="1" ht="15.75" x14ac:dyDescent="0.2">
      <c r="A6" s="386" t="s">
        <v>191</v>
      </c>
      <c r="B6" s="385"/>
      <c r="C6" s="385"/>
      <c r="D6" s="385"/>
      <c r="E6" s="387" t="s">
        <v>1076</v>
      </c>
    </row>
    <row r="7" spans="1:5" s="367" customFormat="1" ht="15" x14ac:dyDescent="0.2">
      <c r="A7" s="388" t="s">
        <v>1338</v>
      </c>
      <c r="B7" s="389"/>
      <c r="C7" s="389"/>
      <c r="D7" s="390"/>
      <c r="E7" s="391"/>
    </row>
    <row r="8" spans="1:5" s="367" customFormat="1" ht="18" customHeight="1" x14ac:dyDescent="0.2">
      <c r="A8" s="392" t="s">
        <v>1072</v>
      </c>
      <c r="B8" s="392"/>
      <c r="C8" s="392"/>
      <c r="D8" s="393"/>
      <c r="E8" s="394"/>
    </row>
    <row r="9" spans="1:5" s="367" customFormat="1" ht="18" customHeight="1" x14ac:dyDescent="0.2">
      <c r="A9" s="363" t="s">
        <v>2190</v>
      </c>
      <c r="B9" s="364"/>
      <c r="C9" s="365"/>
      <c r="D9" s="365"/>
      <c r="E9" s="366">
        <v>0</v>
      </c>
    </row>
    <row r="10" spans="1:5" s="367" customFormat="1" ht="18" customHeight="1" x14ac:dyDescent="0.2">
      <c r="A10" s="363" t="s">
        <v>322</v>
      </c>
      <c r="B10" s="364"/>
      <c r="C10" s="365"/>
      <c r="D10" s="365"/>
      <c r="E10" s="365">
        <v>91925456.040000007</v>
      </c>
    </row>
    <row r="11" spans="1:5" s="367" customFormat="1" ht="18" customHeight="1" x14ac:dyDescent="0.2">
      <c r="A11" s="368" t="s">
        <v>211</v>
      </c>
      <c r="B11" s="369"/>
      <c r="C11" s="365"/>
      <c r="D11" s="370"/>
      <c r="E11" s="365">
        <v>5665</v>
      </c>
    </row>
    <row r="12" spans="1:5" s="367" customFormat="1" ht="18" customHeight="1" x14ac:dyDescent="0.2">
      <c r="A12" s="363" t="s">
        <v>3</v>
      </c>
      <c r="B12" s="364"/>
      <c r="C12" s="365"/>
      <c r="D12" s="365"/>
      <c r="E12" s="365">
        <v>91931121.040000007</v>
      </c>
    </row>
    <row r="13" spans="1:5" s="367" customFormat="1" ht="18" customHeight="1" x14ac:dyDescent="0.2">
      <c r="A13" s="368" t="s">
        <v>212</v>
      </c>
      <c r="B13" s="364"/>
      <c r="C13" s="365"/>
      <c r="D13" s="365"/>
      <c r="E13" s="365">
        <v>0</v>
      </c>
    </row>
    <row r="14" spans="1:5" s="367" customFormat="1" ht="18" customHeight="1" x14ac:dyDescent="0.2">
      <c r="A14" s="363" t="s">
        <v>1073</v>
      </c>
      <c r="B14" s="364"/>
      <c r="C14" s="365"/>
      <c r="D14" s="365"/>
      <c r="E14" s="365">
        <v>0</v>
      </c>
    </row>
    <row r="15" spans="1:5" s="367" customFormat="1" ht="18" customHeight="1" x14ac:dyDescent="0.2">
      <c r="A15" s="368" t="s">
        <v>213</v>
      </c>
      <c r="B15" s="364"/>
      <c r="C15" s="365"/>
      <c r="D15" s="365"/>
      <c r="E15" s="366">
        <v>0</v>
      </c>
    </row>
    <row r="16" spans="1:5" x14ac:dyDescent="0.2">
      <c r="A16" s="395"/>
      <c r="B16" s="395"/>
      <c r="C16" s="395"/>
      <c r="D16" s="395"/>
      <c r="E16" s="395"/>
    </row>
    <row r="17" spans="1:5" ht="32.25" customHeight="1" x14ac:dyDescent="0.2">
      <c r="A17" s="371" t="s">
        <v>107</v>
      </c>
      <c r="B17" s="372" t="s">
        <v>214</v>
      </c>
      <c r="C17" s="371" t="s">
        <v>215</v>
      </c>
      <c r="D17" s="371" t="s">
        <v>216</v>
      </c>
      <c r="E17" s="371" t="s">
        <v>98</v>
      </c>
    </row>
    <row r="18" spans="1:5" s="376" customFormat="1" ht="16.5" customHeight="1" x14ac:dyDescent="0.2">
      <c r="A18" s="373"/>
      <c r="B18" s="374"/>
      <c r="C18" s="375"/>
      <c r="D18" s="375"/>
      <c r="E18" s="375"/>
    </row>
    <row r="19" spans="1:5" s="376" customFormat="1" ht="16.5" customHeight="1" x14ac:dyDescent="0.2">
      <c r="A19" s="377"/>
      <c r="B19" s="377" t="s">
        <v>217</v>
      </c>
      <c r="C19" s="375"/>
      <c r="D19" s="375"/>
      <c r="E19" s="375"/>
    </row>
    <row r="20" spans="1:5" s="376" customFormat="1" ht="16.5" customHeight="1" x14ac:dyDescent="0.2">
      <c r="A20" s="377">
        <v>5</v>
      </c>
      <c r="B20" s="377" t="s">
        <v>177</v>
      </c>
      <c r="C20" s="375"/>
      <c r="D20" s="375"/>
      <c r="E20" s="375"/>
    </row>
    <row r="21" spans="1:5" s="376" customFormat="1" ht="16.5" customHeight="1" x14ac:dyDescent="0.2">
      <c r="A21" s="373">
        <v>341</v>
      </c>
      <c r="B21" s="373" t="s">
        <v>177</v>
      </c>
      <c r="C21" s="375">
        <v>0</v>
      </c>
      <c r="D21" s="375">
        <v>425.66</v>
      </c>
      <c r="E21" s="375">
        <v>-425.66</v>
      </c>
    </row>
    <row r="22" spans="1:5" s="376" customFormat="1" ht="16.5" customHeight="1" x14ac:dyDescent="0.2">
      <c r="A22" s="373"/>
      <c r="B22" s="373"/>
      <c r="C22" s="375"/>
      <c r="D22" s="375"/>
      <c r="E22" s="375"/>
    </row>
    <row r="23" spans="1:5" s="376" customFormat="1" ht="16.5" customHeight="1" x14ac:dyDescent="0.2">
      <c r="A23" s="377"/>
      <c r="B23" s="377" t="s">
        <v>192</v>
      </c>
      <c r="C23" s="375"/>
      <c r="D23" s="375"/>
      <c r="E23" s="375"/>
    </row>
    <row r="24" spans="1:5" s="376" customFormat="1" ht="16.5" customHeight="1" x14ac:dyDescent="0.2">
      <c r="A24" s="373"/>
      <c r="B24" s="374"/>
      <c r="C24" s="375"/>
      <c r="D24" s="375"/>
      <c r="E24" s="375"/>
    </row>
    <row r="25" spans="1:5" s="376" customFormat="1" ht="16.5" customHeight="1" x14ac:dyDescent="0.2">
      <c r="A25" s="373">
        <v>911</v>
      </c>
      <c r="B25" s="374" t="s">
        <v>1014</v>
      </c>
      <c r="C25" s="375">
        <v>4534442</v>
      </c>
      <c r="D25" s="375">
        <v>4534441.84</v>
      </c>
      <c r="E25" s="375">
        <v>0.16000000014901161</v>
      </c>
    </row>
    <row r="26" spans="1:5" s="376" customFormat="1" ht="16.5" customHeight="1" x14ac:dyDescent="0.2">
      <c r="A26" s="373">
        <v>921</v>
      </c>
      <c r="B26" s="374" t="s">
        <v>1015</v>
      </c>
      <c r="C26" s="375">
        <v>33889046</v>
      </c>
      <c r="D26" s="375">
        <v>33889031.200000003</v>
      </c>
      <c r="E26" s="375">
        <v>14.799999997019768</v>
      </c>
    </row>
    <row r="27" spans="1:5" s="376" customFormat="1" ht="16.5" customHeight="1" x14ac:dyDescent="0.2">
      <c r="A27" s="373"/>
      <c r="B27" s="374"/>
      <c r="C27" s="375"/>
      <c r="D27" s="375"/>
      <c r="E27" s="375"/>
    </row>
    <row r="28" spans="1:5" s="376" customFormat="1" ht="16.5" customHeight="1" x14ac:dyDescent="0.2">
      <c r="A28" s="373"/>
      <c r="B28" s="377" t="s">
        <v>193</v>
      </c>
      <c r="C28" s="375"/>
      <c r="D28" s="375"/>
      <c r="E28" s="375"/>
    </row>
    <row r="29" spans="1:5" s="376" customFormat="1" ht="16.5" customHeight="1" x14ac:dyDescent="0.2">
      <c r="A29" s="377">
        <v>4</v>
      </c>
      <c r="B29" s="377" t="s">
        <v>227</v>
      </c>
      <c r="C29" s="375"/>
      <c r="D29" s="378"/>
      <c r="E29" s="375"/>
    </row>
    <row r="30" spans="1:5" s="376" customFormat="1" ht="16.5" customHeight="1" x14ac:dyDescent="0.2">
      <c r="A30" s="373">
        <v>113</v>
      </c>
      <c r="B30" s="374" t="s">
        <v>99</v>
      </c>
      <c r="C30" s="375">
        <v>5080952</v>
      </c>
      <c r="D30" s="378">
        <v>5080952</v>
      </c>
      <c r="E30" s="375">
        <v>0</v>
      </c>
    </row>
    <row r="31" spans="1:5" s="376" customFormat="1" ht="16.5" customHeight="1" x14ac:dyDescent="0.2">
      <c r="A31" s="373">
        <v>131</v>
      </c>
      <c r="B31" s="374" t="s">
        <v>41</v>
      </c>
      <c r="C31" s="375">
        <v>853913</v>
      </c>
      <c r="D31" s="378">
        <v>853913</v>
      </c>
      <c r="E31" s="375">
        <v>0</v>
      </c>
    </row>
    <row r="32" spans="1:5" s="376" customFormat="1" ht="16.5" customHeight="1" x14ac:dyDescent="0.2">
      <c r="A32" s="373">
        <v>132</v>
      </c>
      <c r="B32" s="374" t="s">
        <v>264</v>
      </c>
      <c r="C32" s="375">
        <v>62192</v>
      </c>
      <c r="D32" s="378">
        <v>62192</v>
      </c>
      <c r="E32" s="375">
        <v>0</v>
      </c>
    </row>
    <row r="33" spans="1:5" s="376" customFormat="1" ht="16.5" customHeight="1" x14ac:dyDescent="0.2">
      <c r="A33" s="373">
        <v>133</v>
      </c>
      <c r="B33" s="374" t="s">
        <v>194</v>
      </c>
      <c r="C33" s="375">
        <v>343000</v>
      </c>
      <c r="D33" s="378">
        <v>343000</v>
      </c>
      <c r="E33" s="375">
        <v>0</v>
      </c>
    </row>
    <row r="34" spans="1:5" s="376" customFormat="1" ht="16.5" customHeight="1" x14ac:dyDescent="0.2">
      <c r="A34" s="373"/>
      <c r="B34" s="374"/>
      <c r="C34" s="375"/>
      <c r="D34" s="378"/>
      <c r="E34" s="375"/>
    </row>
    <row r="35" spans="1:5" s="376" customFormat="1" ht="16.5" customHeight="1" x14ac:dyDescent="0.2">
      <c r="A35" s="377">
        <v>11</v>
      </c>
      <c r="B35" s="377" t="s">
        <v>2191</v>
      </c>
      <c r="C35" s="375"/>
      <c r="D35" s="378"/>
      <c r="E35" s="375"/>
    </row>
    <row r="36" spans="1:5" s="376" customFormat="1" ht="16.5" customHeight="1" x14ac:dyDescent="0.2">
      <c r="A36" s="373">
        <v>113</v>
      </c>
      <c r="B36" s="374" t="s">
        <v>99</v>
      </c>
      <c r="C36" s="375">
        <v>38665775</v>
      </c>
      <c r="D36" s="378">
        <v>38665775</v>
      </c>
      <c r="E36" s="375">
        <v>0</v>
      </c>
    </row>
    <row r="37" spans="1:5" s="376" customFormat="1" ht="16.5" customHeight="1" x14ac:dyDescent="0.2">
      <c r="A37" s="373">
        <v>131</v>
      </c>
      <c r="B37" s="374" t="s">
        <v>41</v>
      </c>
      <c r="C37" s="375">
        <v>4853413</v>
      </c>
      <c r="D37" s="378">
        <v>4853413</v>
      </c>
      <c r="E37" s="375">
        <v>0</v>
      </c>
    </row>
    <row r="38" spans="1:5" s="376" customFormat="1" ht="16.5" customHeight="1" x14ac:dyDescent="0.2">
      <c r="A38" s="373">
        <v>132</v>
      </c>
      <c r="B38" s="374" t="s">
        <v>264</v>
      </c>
      <c r="C38" s="375">
        <v>456042</v>
      </c>
      <c r="D38" s="378">
        <v>456042</v>
      </c>
      <c r="E38" s="375">
        <v>0</v>
      </c>
    </row>
    <row r="39" spans="1:5" s="376" customFormat="1" ht="16.5" customHeight="1" x14ac:dyDescent="0.2">
      <c r="A39" s="373">
        <v>133</v>
      </c>
      <c r="B39" s="374" t="s">
        <v>42</v>
      </c>
      <c r="C39" s="375">
        <v>2935000</v>
      </c>
      <c r="D39" s="378">
        <v>2935000</v>
      </c>
      <c r="E39" s="375">
        <v>0</v>
      </c>
    </row>
    <row r="40" spans="1:5" s="376" customFormat="1" ht="16.5" customHeight="1" x14ac:dyDescent="0.2">
      <c r="A40" s="373">
        <v>134</v>
      </c>
      <c r="B40" s="374" t="s">
        <v>2192</v>
      </c>
      <c r="C40" s="375">
        <v>251699</v>
      </c>
      <c r="D40" s="378">
        <v>251699</v>
      </c>
      <c r="E40" s="375">
        <v>0</v>
      </c>
    </row>
    <row r="41" spans="1:5" s="376" customFormat="1" ht="16.5" customHeight="1" x14ac:dyDescent="0.2">
      <c r="A41" s="373"/>
      <c r="B41" s="374"/>
      <c r="C41" s="375"/>
      <c r="D41" s="378"/>
      <c r="E41" s="375"/>
    </row>
    <row r="42" spans="1:5" s="376" customFormat="1" ht="19.5" customHeight="1" thickBot="1" x14ac:dyDescent="0.25">
      <c r="A42" s="379"/>
      <c r="B42" s="380" t="s">
        <v>132</v>
      </c>
      <c r="C42" s="381">
        <v>91925474</v>
      </c>
      <c r="D42" s="381">
        <v>91925884.700000003</v>
      </c>
      <c r="E42" s="382">
        <v>-410.70000000298023</v>
      </c>
    </row>
    <row r="43" spans="1:5" s="376" customFormat="1" ht="12" customHeight="1" thickTop="1" x14ac:dyDescent="0.2">
      <c r="A43" s="1302" t="s">
        <v>561</v>
      </c>
      <c r="B43" s="1302"/>
      <c r="C43" s="1302"/>
      <c r="D43" s="1302"/>
      <c r="E43" s="1302"/>
    </row>
    <row r="44" spans="1:5" ht="12.75" customHeight="1" x14ac:dyDescent="0.2">
      <c r="A44" s="1302"/>
      <c r="B44" s="1302"/>
      <c r="C44" s="1302"/>
      <c r="D44" s="1302"/>
      <c r="E44" s="1302"/>
    </row>
    <row r="45" spans="1:5" x14ac:dyDescent="0.2">
      <c r="A45" s="396"/>
      <c r="B45" s="396"/>
      <c r="C45" s="397"/>
      <c r="D45" s="397"/>
      <c r="E45" s="397"/>
    </row>
    <row r="46" spans="1:5" x14ac:dyDescent="0.2">
      <c r="A46" s="396"/>
      <c r="B46" s="396"/>
      <c r="C46" s="397"/>
      <c r="D46" s="397"/>
      <c r="E46" s="397"/>
    </row>
    <row r="47" spans="1:5" x14ac:dyDescent="0.2">
      <c r="A47" s="396"/>
      <c r="B47" s="396"/>
      <c r="C47" s="397"/>
      <c r="D47" s="397"/>
      <c r="E47" s="397"/>
    </row>
    <row r="48" spans="1:5" x14ac:dyDescent="0.2">
      <c r="A48" s="396"/>
      <c r="B48" s="396"/>
      <c r="C48" s="397"/>
      <c r="D48" s="397"/>
      <c r="E48" s="397"/>
    </row>
    <row r="49" spans="1:5" x14ac:dyDescent="0.2">
      <c r="A49" s="396"/>
      <c r="B49" s="396"/>
      <c r="C49" s="397"/>
      <c r="D49" s="397"/>
      <c r="E49" s="397"/>
    </row>
    <row r="50" spans="1:5" x14ac:dyDescent="0.2">
      <c r="A50" s="396"/>
      <c r="B50" s="396"/>
      <c r="C50" s="397"/>
      <c r="D50" s="397"/>
      <c r="E50" s="397"/>
    </row>
    <row r="51" spans="1:5" ht="15.75" x14ac:dyDescent="0.2">
      <c r="A51" s="1301" t="s">
        <v>575</v>
      </c>
      <c r="B51" s="1301"/>
      <c r="C51" s="1301" t="s">
        <v>1098</v>
      </c>
      <c r="D51" s="1301"/>
      <c r="E51" s="1301"/>
    </row>
    <row r="52" spans="1:5" ht="15.75" x14ac:dyDescent="0.2">
      <c r="A52" s="1294" t="s">
        <v>265</v>
      </c>
      <c r="B52" s="1294"/>
      <c r="C52" s="1294" t="s">
        <v>266</v>
      </c>
      <c r="D52" s="1294"/>
      <c r="E52" s="1294"/>
    </row>
    <row r="53" spans="1:5" x14ac:dyDescent="0.2">
      <c r="C53" s="398"/>
      <c r="D53" s="398"/>
      <c r="E53" s="398"/>
    </row>
    <row r="54" spans="1:5" x14ac:dyDescent="0.2">
      <c r="C54" s="398"/>
      <c r="D54" s="398"/>
      <c r="E54" s="398"/>
    </row>
    <row r="55" spans="1:5" ht="12.75" customHeight="1" x14ac:dyDescent="0.2">
      <c r="C55" s="398"/>
      <c r="D55" s="398"/>
      <c r="E55" s="398"/>
    </row>
    <row r="56" spans="1:5" x14ac:dyDescent="0.2">
      <c r="C56" s="398"/>
      <c r="D56" s="398"/>
      <c r="E56" s="398"/>
    </row>
    <row r="57" spans="1:5" x14ac:dyDescent="0.2">
      <c r="C57" s="398"/>
      <c r="D57" s="398"/>
      <c r="E57" s="398"/>
    </row>
    <row r="58" spans="1:5" x14ac:dyDescent="0.2">
      <c r="C58" s="398"/>
      <c r="D58" s="398"/>
      <c r="E58" s="398"/>
    </row>
    <row r="59" spans="1:5" x14ac:dyDescent="0.2">
      <c r="C59" s="398"/>
      <c r="D59" s="398"/>
      <c r="E59" s="398"/>
    </row>
    <row r="60" spans="1:5" x14ac:dyDescent="0.2">
      <c r="C60" s="398"/>
      <c r="D60" s="398"/>
      <c r="E60" s="398"/>
    </row>
    <row r="61" spans="1:5" x14ac:dyDescent="0.2">
      <c r="C61" s="398"/>
      <c r="D61" s="398"/>
      <c r="E61" s="398"/>
    </row>
  </sheetData>
  <mergeCells count="9">
    <mergeCell ref="A52:B52"/>
    <mergeCell ref="C52:E52"/>
    <mergeCell ref="A1:E1"/>
    <mergeCell ref="A2:E2"/>
    <mergeCell ref="A51:B51"/>
    <mergeCell ref="C51:E51"/>
    <mergeCell ref="A43:E44"/>
    <mergeCell ref="A3:E3"/>
    <mergeCell ref="A4:E4"/>
  </mergeCells>
  <phoneticPr fontId="0" type="noConversion"/>
  <printOptions horizontalCentered="1"/>
  <pageMargins left="0.39370078740157483" right="0.39370078740157483" top="0.59055118110236227" bottom="0.59055118110236227" header="0.31496062992125984" footer="0.31496062992125984"/>
  <pageSetup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48"/>
  <sheetViews>
    <sheetView workbookViewId="0">
      <selection activeCell="D6" sqref="D6"/>
    </sheetView>
  </sheetViews>
  <sheetFormatPr baseColWidth="10" defaultRowHeight="12.75" x14ac:dyDescent="0.2"/>
  <cols>
    <col min="1" max="2" width="22.7109375" style="404" customWidth="1"/>
    <col min="3" max="3" width="2.85546875" style="362" customWidth="1"/>
    <col min="4" max="4" width="83.140625" style="362" customWidth="1"/>
    <col min="5" max="256" width="11.42578125" style="362"/>
    <col min="257" max="258" width="22.7109375" style="362" customWidth="1"/>
    <col min="259" max="259" width="2.85546875" style="362" customWidth="1"/>
    <col min="260" max="260" width="103.140625" style="362" customWidth="1"/>
    <col min="261" max="512" width="11.42578125" style="362"/>
    <col min="513" max="514" width="22.7109375" style="362" customWidth="1"/>
    <col min="515" max="515" width="2.85546875" style="362" customWidth="1"/>
    <col min="516" max="516" width="103.140625" style="362" customWidth="1"/>
    <col min="517" max="768" width="11.42578125" style="362"/>
    <col min="769" max="770" width="22.7109375" style="362" customWidth="1"/>
    <col min="771" max="771" width="2.85546875" style="362" customWidth="1"/>
    <col min="772" max="772" width="103.140625" style="362" customWidth="1"/>
    <col min="773" max="1024" width="11.42578125" style="362"/>
    <col min="1025" max="1026" width="22.7109375" style="362" customWidth="1"/>
    <col min="1027" max="1027" width="2.85546875" style="362" customWidth="1"/>
    <col min="1028" max="1028" width="103.140625" style="362" customWidth="1"/>
    <col min="1029" max="1280" width="11.42578125" style="362"/>
    <col min="1281" max="1282" width="22.7109375" style="362" customWidth="1"/>
    <col min="1283" max="1283" width="2.85546875" style="362" customWidth="1"/>
    <col min="1284" max="1284" width="103.140625" style="362" customWidth="1"/>
    <col min="1285" max="1536" width="11.42578125" style="362"/>
    <col min="1537" max="1538" width="22.7109375" style="362" customWidth="1"/>
    <col min="1539" max="1539" width="2.85546875" style="362" customWidth="1"/>
    <col min="1540" max="1540" width="103.140625" style="362" customWidth="1"/>
    <col min="1541" max="1792" width="11.42578125" style="362"/>
    <col min="1793" max="1794" width="22.7109375" style="362" customWidth="1"/>
    <col min="1795" max="1795" width="2.85546875" style="362" customWidth="1"/>
    <col min="1796" max="1796" width="103.140625" style="362" customWidth="1"/>
    <col min="1797" max="2048" width="11.42578125" style="362"/>
    <col min="2049" max="2050" width="22.7109375" style="362" customWidth="1"/>
    <col min="2051" max="2051" width="2.85546875" style="362" customWidth="1"/>
    <col min="2052" max="2052" width="103.140625" style="362" customWidth="1"/>
    <col min="2053" max="2304" width="11.42578125" style="362"/>
    <col min="2305" max="2306" width="22.7109375" style="362" customWidth="1"/>
    <col min="2307" max="2307" width="2.85546875" style="362" customWidth="1"/>
    <col min="2308" max="2308" width="103.140625" style="362" customWidth="1"/>
    <col min="2309" max="2560" width="11.42578125" style="362"/>
    <col min="2561" max="2562" width="22.7109375" style="362" customWidth="1"/>
    <col min="2563" max="2563" width="2.85546875" style="362" customWidth="1"/>
    <col min="2564" max="2564" width="103.140625" style="362" customWidth="1"/>
    <col min="2565" max="2816" width="11.42578125" style="362"/>
    <col min="2817" max="2818" width="22.7109375" style="362" customWidth="1"/>
    <col min="2819" max="2819" width="2.85546875" style="362" customWidth="1"/>
    <col min="2820" max="2820" width="103.140625" style="362" customWidth="1"/>
    <col min="2821" max="3072" width="11.42578125" style="362"/>
    <col min="3073" max="3074" width="22.7109375" style="362" customWidth="1"/>
    <col min="3075" max="3075" width="2.85546875" style="362" customWidth="1"/>
    <col min="3076" max="3076" width="103.140625" style="362" customWidth="1"/>
    <col min="3077" max="3328" width="11.42578125" style="362"/>
    <col min="3329" max="3330" width="22.7109375" style="362" customWidth="1"/>
    <col min="3331" max="3331" width="2.85546875" style="362" customWidth="1"/>
    <col min="3332" max="3332" width="103.140625" style="362" customWidth="1"/>
    <col min="3333" max="3584" width="11.42578125" style="362"/>
    <col min="3585" max="3586" width="22.7109375" style="362" customWidth="1"/>
    <col min="3587" max="3587" width="2.85546875" style="362" customWidth="1"/>
    <col min="3588" max="3588" width="103.140625" style="362" customWidth="1"/>
    <col min="3589" max="3840" width="11.42578125" style="362"/>
    <col min="3841" max="3842" width="22.7109375" style="362" customWidth="1"/>
    <col min="3843" max="3843" width="2.85546875" style="362" customWidth="1"/>
    <col min="3844" max="3844" width="103.140625" style="362" customWidth="1"/>
    <col min="3845" max="4096" width="11.42578125" style="362"/>
    <col min="4097" max="4098" width="22.7109375" style="362" customWidth="1"/>
    <col min="4099" max="4099" width="2.85546875" style="362" customWidth="1"/>
    <col min="4100" max="4100" width="103.140625" style="362" customWidth="1"/>
    <col min="4101" max="4352" width="11.42578125" style="362"/>
    <col min="4353" max="4354" width="22.7109375" style="362" customWidth="1"/>
    <col min="4355" max="4355" width="2.85546875" style="362" customWidth="1"/>
    <col min="4356" max="4356" width="103.140625" style="362" customWidth="1"/>
    <col min="4357" max="4608" width="11.42578125" style="362"/>
    <col min="4609" max="4610" width="22.7109375" style="362" customWidth="1"/>
    <col min="4611" max="4611" width="2.85546875" style="362" customWidth="1"/>
    <col min="4612" max="4612" width="103.140625" style="362" customWidth="1"/>
    <col min="4613" max="4864" width="11.42578125" style="362"/>
    <col min="4865" max="4866" width="22.7109375" style="362" customWidth="1"/>
    <col min="4867" max="4867" width="2.85546875" style="362" customWidth="1"/>
    <col min="4868" max="4868" width="103.140625" style="362" customWidth="1"/>
    <col min="4869" max="5120" width="11.42578125" style="362"/>
    <col min="5121" max="5122" width="22.7109375" style="362" customWidth="1"/>
    <col min="5123" max="5123" width="2.85546875" style="362" customWidth="1"/>
    <col min="5124" max="5124" width="103.140625" style="362" customWidth="1"/>
    <col min="5125" max="5376" width="11.42578125" style="362"/>
    <col min="5377" max="5378" width="22.7109375" style="362" customWidth="1"/>
    <col min="5379" max="5379" width="2.85546875" style="362" customWidth="1"/>
    <col min="5380" max="5380" width="103.140625" style="362" customWidth="1"/>
    <col min="5381" max="5632" width="11.42578125" style="362"/>
    <col min="5633" max="5634" width="22.7109375" style="362" customWidth="1"/>
    <col min="5635" max="5635" width="2.85546875" style="362" customWidth="1"/>
    <col min="5636" max="5636" width="103.140625" style="362" customWidth="1"/>
    <col min="5637" max="5888" width="11.42578125" style="362"/>
    <col min="5889" max="5890" width="22.7109375" style="362" customWidth="1"/>
    <col min="5891" max="5891" width="2.85546875" style="362" customWidth="1"/>
    <col min="5892" max="5892" width="103.140625" style="362" customWidth="1"/>
    <col min="5893" max="6144" width="11.42578125" style="362"/>
    <col min="6145" max="6146" width="22.7109375" style="362" customWidth="1"/>
    <col min="6147" max="6147" width="2.85546875" style="362" customWidth="1"/>
    <col min="6148" max="6148" width="103.140625" style="362" customWidth="1"/>
    <col min="6149" max="6400" width="11.42578125" style="362"/>
    <col min="6401" max="6402" width="22.7109375" style="362" customWidth="1"/>
    <col min="6403" max="6403" width="2.85546875" style="362" customWidth="1"/>
    <col min="6404" max="6404" width="103.140625" style="362" customWidth="1"/>
    <col min="6405" max="6656" width="11.42578125" style="362"/>
    <col min="6657" max="6658" width="22.7109375" style="362" customWidth="1"/>
    <col min="6659" max="6659" width="2.85546875" style="362" customWidth="1"/>
    <col min="6660" max="6660" width="103.140625" style="362" customWidth="1"/>
    <col min="6661" max="6912" width="11.42578125" style="362"/>
    <col min="6913" max="6914" width="22.7109375" style="362" customWidth="1"/>
    <col min="6915" max="6915" width="2.85546875" style="362" customWidth="1"/>
    <col min="6916" max="6916" width="103.140625" style="362" customWidth="1"/>
    <col min="6917" max="7168" width="11.42578125" style="362"/>
    <col min="7169" max="7170" width="22.7109375" style="362" customWidth="1"/>
    <col min="7171" max="7171" width="2.85546875" style="362" customWidth="1"/>
    <col min="7172" max="7172" width="103.140625" style="362" customWidth="1"/>
    <col min="7173" max="7424" width="11.42578125" style="362"/>
    <col min="7425" max="7426" width="22.7109375" style="362" customWidth="1"/>
    <col min="7427" max="7427" width="2.85546875" style="362" customWidth="1"/>
    <col min="7428" max="7428" width="103.140625" style="362" customWidth="1"/>
    <col min="7429" max="7680" width="11.42578125" style="362"/>
    <col min="7681" max="7682" width="22.7109375" style="362" customWidth="1"/>
    <col min="7683" max="7683" width="2.85546875" style="362" customWidth="1"/>
    <col min="7684" max="7684" width="103.140625" style="362" customWidth="1"/>
    <col min="7685" max="7936" width="11.42578125" style="362"/>
    <col min="7937" max="7938" width="22.7109375" style="362" customWidth="1"/>
    <col min="7939" max="7939" width="2.85546875" style="362" customWidth="1"/>
    <col min="7940" max="7940" width="103.140625" style="362" customWidth="1"/>
    <col min="7941" max="8192" width="11.42578125" style="362"/>
    <col min="8193" max="8194" width="22.7109375" style="362" customWidth="1"/>
    <col min="8195" max="8195" width="2.85546875" style="362" customWidth="1"/>
    <col min="8196" max="8196" width="103.140625" style="362" customWidth="1"/>
    <col min="8197" max="8448" width="11.42578125" style="362"/>
    <col min="8449" max="8450" width="22.7109375" style="362" customWidth="1"/>
    <col min="8451" max="8451" width="2.85546875" style="362" customWidth="1"/>
    <col min="8452" max="8452" width="103.140625" style="362" customWidth="1"/>
    <col min="8453" max="8704" width="11.42578125" style="362"/>
    <col min="8705" max="8706" width="22.7109375" style="362" customWidth="1"/>
    <col min="8707" max="8707" width="2.85546875" style="362" customWidth="1"/>
    <col min="8708" max="8708" width="103.140625" style="362" customWidth="1"/>
    <col min="8709" max="8960" width="11.42578125" style="362"/>
    <col min="8961" max="8962" width="22.7109375" style="362" customWidth="1"/>
    <col min="8963" max="8963" width="2.85546875" style="362" customWidth="1"/>
    <col min="8964" max="8964" width="103.140625" style="362" customWidth="1"/>
    <col min="8965" max="9216" width="11.42578125" style="362"/>
    <col min="9217" max="9218" width="22.7109375" style="362" customWidth="1"/>
    <col min="9219" max="9219" width="2.85546875" style="362" customWidth="1"/>
    <col min="9220" max="9220" width="103.140625" style="362" customWidth="1"/>
    <col min="9221" max="9472" width="11.42578125" style="362"/>
    <col min="9473" max="9474" width="22.7109375" style="362" customWidth="1"/>
    <col min="9475" max="9475" width="2.85546875" style="362" customWidth="1"/>
    <col min="9476" max="9476" width="103.140625" style="362" customWidth="1"/>
    <col min="9477" max="9728" width="11.42578125" style="362"/>
    <col min="9729" max="9730" width="22.7109375" style="362" customWidth="1"/>
    <col min="9731" max="9731" width="2.85546875" style="362" customWidth="1"/>
    <col min="9732" max="9732" width="103.140625" style="362" customWidth="1"/>
    <col min="9733" max="9984" width="11.42578125" style="362"/>
    <col min="9985" max="9986" width="22.7109375" style="362" customWidth="1"/>
    <col min="9987" max="9987" width="2.85546875" style="362" customWidth="1"/>
    <col min="9988" max="9988" width="103.140625" style="362" customWidth="1"/>
    <col min="9989" max="10240" width="11.42578125" style="362"/>
    <col min="10241" max="10242" width="22.7109375" style="362" customWidth="1"/>
    <col min="10243" max="10243" width="2.85546875" style="362" customWidth="1"/>
    <col min="10244" max="10244" width="103.140625" style="362" customWidth="1"/>
    <col min="10245" max="10496" width="11.42578125" style="362"/>
    <col min="10497" max="10498" width="22.7109375" style="362" customWidth="1"/>
    <col min="10499" max="10499" width="2.85546875" style="362" customWidth="1"/>
    <col min="10500" max="10500" width="103.140625" style="362" customWidth="1"/>
    <col min="10501" max="10752" width="11.42578125" style="362"/>
    <col min="10753" max="10754" width="22.7109375" style="362" customWidth="1"/>
    <col min="10755" max="10755" width="2.85546875" style="362" customWidth="1"/>
    <col min="10756" max="10756" width="103.140625" style="362" customWidth="1"/>
    <col min="10757" max="11008" width="11.42578125" style="362"/>
    <col min="11009" max="11010" width="22.7109375" style="362" customWidth="1"/>
    <col min="11011" max="11011" width="2.85546875" style="362" customWidth="1"/>
    <col min="11012" max="11012" width="103.140625" style="362" customWidth="1"/>
    <col min="11013" max="11264" width="11.42578125" style="362"/>
    <col min="11265" max="11266" width="22.7109375" style="362" customWidth="1"/>
    <col min="11267" max="11267" width="2.85546875" style="362" customWidth="1"/>
    <col min="11268" max="11268" width="103.140625" style="362" customWidth="1"/>
    <col min="11269" max="11520" width="11.42578125" style="362"/>
    <col min="11521" max="11522" width="22.7109375" style="362" customWidth="1"/>
    <col min="11523" max="11523" width="2.85546875" style="362" customWidth="1"/>
    <col min="11524" max="11524" width="103.140625" style="362" customWidth="1"/>
    <col min="11525" max="11776" width="11.42578125" style="362"/>
    <col min="11777" max="11778" width="22.7109375" style="362" customWidth="1"/>
    <col min="11779" max="11779" width="2.85546875" style="362" customWidth="1"/>
    <col min="11780" max="11780" width="103.140625" style="362" customWidth="1"/>
    <col min="11781" max="12032" width="11.42578125" style="362"/>
    <col min="12033" max="12034" width="22.7109375" style="362" customWidth="1"/>
    <col min="12035" max="12035" width="2.85546875" style="362" customWidth="1"/>
    <col min="12036" max="12036" width="103.140625" style="362" customWidth="1"/>
    <col min="12037" max="12288" width="11.42578125" style="362"/>
    <col min="12289" max="12290" width="22.7109375" style="362" customWidth="1"/>
    <col min="12291" max="12291" width="2.85546875" style="362" customWidth="1"/>
    <col min="12292" max="12292" width="103.140625" style="362" customWidth="1"/>
    <col min="12293" max="12544" width="11.42578125" style="362"/>
    <col min="12545" max="12546" width="22.7109375" style="362" customWidth="1"/>
    <col min="12547" max="12547" width="2.85546875" style="362" customWidth="1"/>
    <col min="12548" max="12548" width="103.140625" style="362" customWidth="1"/>
    <col min="12549" max="12800" width="11.42578125" style="362"/>
    <col min="12801" max="12802" width="22.7109375" style="362" customWidth="1"/>
    <col min="12803" max="12803" width="2.85546875" style="362" customWidth="1"/>
    <col min="12804" max="12804" width="103.140625" style="362" customWidth="1"/>
    <col min="12805" max="13056" width="11.42578125" style="362"/>
    <col min="13057" max="13058" width="22.7109375" style="362" customWidth="1"/>
    <col min="13059" max="13059" width="2.85546875" style="362" customWidth="1"/>
    <col min="13060" max="13060" width="103.140625" style="362" customWidth="1"/>
    <col min="13061" max="13312" width="11.42578125" style="362"/>
    <col min="13313" max="13314" width="22.7109375" style="362" customWidth="1"/>
    <col min="13315" max="13315" width="2.85546875" style="362" customWidth="1"/>
    <col min="13316" max="13316" width="103.140625" style="362" customWidth="1"/>
    <col min="13317" max="13568" width="11.42578125" style="362"/>
    <col min="13569" max="13570" width="22.7109375" style="362" customWidth="1"/>
    <col min="13571" max="13571" width="2.85546875" style="362" customWidth="1"/>
    <col min="13572" max="13572" width="103.140625" style="362" customWidth="1"/>
    <col min="13573" max="13824" width="11.42578125" style="362"/>
    <col min="13825" max="13826" width="22.7109375" style="362" customWidth="1"/>
    <col min="13827" max="13827" width="2.85546875" style="362" customWidth="1"/>
    <col min="13828" max="13828" width="103.140625" style="362" customWidth="1"/>
    <col min="13829" max="14080" width="11.42578125" style="362"/>
    <col min="14081" max="14082" width="22.7109375" style="362" customWidth="1"/>
    <col min="14083" max="14083" width="2.85546875" style="362" customWidth="1"/>
    <col min="14084" max="14084" width="103.140625" style="362" customWidth="1"/>
    <col min="14085" max="14336" width="11.42578125" style="362"/>
    <col min="14337" max="14338" width="22.7109375" style="362" customWidth="1"/>
    <col min="14339" max="14339" width="2.85546875" style="362" customWidth="1"/>
    <col min="14340" max="14340" width="103.140625" style="362" customWidth="1"/>
    <col min="14341" max="14592" width="11.42578125" style="362"/>
    <col min="14593" max="14594" width="22.7109375" style="362" customWidth="1"/>
    <col min="14595" max="14595" width="2.85546875" style="362" customWidth="1"/>
    <col min="14596" max="14596" width="103.140625" style="362" customWidth="1"/>
    <col min="14597" max="14848" width="11.42578125" style="362"/>
    <col min="14849" max="14850" width="22.7109375" style="362" customWidth="1"/>
    <col min="14851" max="14851" width="2.85546875" style="362" customWidth="1"/>
    <col min="14852" max="14852" width="103.140625" style="362" customWidth="1"/>
    <col min="14853" max="15104" width="11.42578125" style="362"/>
    <col min="15105" max="15106" width="22.7109375" style="362" customWidth="1"/>
    <col min="15107" max="15107" width="2.85546875" style="362" customWidth="1"/>
    <col min="15108" max="15108" width="103.140625" style="362" customWidth="1"/>
    <col min="15109" max="15360" width="11.42578125" style="362"/>
    <col min="15361" max="15362" width="22.7109375" style="362" customWidth="1"/>
    <col min="15363" max="15363" width="2.85546875" style="362" customWidth="1"/>
    <col min="15364" max="15364" width="103.140625" style="362" customWidth="1"/>
    <col min="15365" max="15616" width="11.42578125" style="362"/>
    <col min="15617" max="15618" width="22.7109375" style="362" customWidth="1"/>
    <col min="15619" max="15619" width="2.85546875" style="362" customWidth="1"/>
    <col min="15620" max="15620" width="103.140625" style="362" customWidth="1"/>
    <col min="15621" max="15872" width="11.42578125" style="362"/>
    <col min="15873" max="15874" width="22.7109375" style="362" customWidth="1"/>
    <col min="15875" max="15875" width="2.85546875" style="362" customWidth="1"/>
    <col min="15876" max="15876" width="103.140625" style="362" customWidth="1"/>
    <col min="15877" max="16128" width="11.42578125" style="362"/>
    <col min="16129" max="16130" width="22.7109375" style="362" customWidth="1"/>
    <col min="16131" max="16131" width="2.85546875" style="362" customWidth="1"/>
    <col min="16132" max="16132" width="103.140625" style="362" customWidth="1"/>
    <col min="16133" max="16384" width="11.42578125" style="362"/>
  </cols>
  <sheetData>
    <row r="1" spans="1:4" ht="18.75" x14ac:dyDescent="0.3">
      <c r="A1" s="1303" t="s">
        <v>2193</v>
      </c>
      <c r="B1" s="1303"/>
      <c r="C1" s="1303"/>
      <c r="D1" s="1303"/>
    </row>
    <row r="2" spans="1:4" ht="18.75" x14ac:dyDescent="0.3">
      <c r="A2" s="1303" t="s">
        <v>2194</v>
      </c>
      <c r="B2" s="1303"/>
      <c r="C2" s="1303"/>
      <c r="D2" s="1303"/>
    </row>
    <row r="3" spans="1:4" ht="18.75" x14ac:dyDescent="0.3">
      <c r="A3" s="1303" t="s">
        <v>2195</v>
      </c>
      <c r="B3" s="1303"/>
      <c r="C3" s="1303"/>
      <c r="D3" s="1303"/>
    </row>
    <row r="4" spans="1:4" x14ac:dyDescent="0.2">
      <c r="A4" s="400"/>
      <c r="B4" s="401"/>
      <c r="C4" s="401"/>
      <c r="D4" s="401"/>
    </row>
    <row r="5" spans="1:4" ht="15.75" x14ac:dyDescent="0.25">
      <c r="A5" s="411" t="s">
        <v>2196</v>
      </c>
      <c r="B5" s="400"/>
      <c r="C5" s="402"/>
      <c r="D5" s="402"/>
    </row>
    <row r="6" spans="1:4" ht="15.75" x14ac:dyDescent="0.25">
      <c r="A6" s="1072" t="s">
        <v>2197</v>
      </c>
      <c r="B6" s="400"/>
      <c r="C6" s="402"/>
    </row>
    <row r="7" spans="1:4" ht="15.75" x14ac:dyDescent="0.25">
      <c r="A7" s="400"/>
      <c r="B7" s="400"/>
      <c r="C7" s="402"/>
      <c r="D7" s="410" t="s">
        <v>1076</v>
      </c>
    </row>
    <row r="8" spans="1:4" ht="21" customHeight="1" x14ac:dyDescent="0.2">
      <c r="A8" s="424" t="s">
        <v>208</v>
      </c>
      <c r="B8" s="424" t="s">
        <v>67</v>
      </c>
      <c r="C8" s="1304" t="s">
        <v>201</v>
      </c>
      <c r="D8" s="1305"/>
    </row>
    <row r="9" spans="1:4" ht="15" customHeight="1" x14ac:dyDescent="0.2">
      <c r="A9" s="440"/>
      <c r="B9" s="420"/>
      <c r="C9" s="416"/>
      <c r="D9" s="413"/>
    </row>
    <row r="10" spans="1:4" ht="15" customHeight="1" x14ac:dyDescent="0.2">
      <c r="A10" s="420"/>
      <c r="B10" s="420"/>
      <c r="C10" s="416"/>
      <c r="D10" s="412"/>
    </row>
    <row r="11" spans="1:4" ht="15" customHeight="1" x14ac:dyDescent="0.25">
      <c r="A11" s="422"/>
      <c r="B11" s="421"/>
      <c r="C11" s="416"/>
      <c r="D11" s="412"/>
    </row>
    <row r="12" spans="1:4" ht="15" customHeight="1" x14ac:dyDescent="0.2">
      <c r="A12" s="420"/>
      <c r="B12" s="420"/>
      <c r="C12" s="416"/>
      <c r="D12" s="412"/>
    </row>
    <row r="13" spans="1:4" ht="15" customHeight="1" x14ac:dyDescent="0.2">
      <c r="A13" s="420"/>
      <c r="B13" s="420"/>
      <c r="C13" s="416"/>
      <c r="D13" s="413"/>
    </row>
    <row r="14" spans="1:4" ht="15" customHeight="1" x14ac:dyDescent="0.2">
      <c r="A14" s="441"/>
      <c r="B14" s="422"/>
      <c r="C14" s="417"/>
      <c r="D14" s="413"/>
    </row>
    <row r="15" spans="1:4" ht="15" customHeight="1" x14ac:dyDescent="0.2">
      <c r="A15" s="422"/>
      <c r="B15" s="422"/>
      <c r="C15" s="417"/>
      <c r="D15" s="412"/>
    </row>
    <row r="16" spans="1:4" ht="15" customHeight="1" x14ac:dyDescent="0.2">
      <c r="A16" s="422"/>
      <c r="B16" s="422"/>
      <c r="C16" s="417"/>
      <c r="D16" s="412"/>
    </row>
    <row r="17" spans="1:5" ht="15" customHeight="1" x14ac:dyDescent="0.2">
      <c r="A17" s="422"/>
      <c r="B17" s="422"/>
      <c r="C17" s="417"/>
      <c r="D17" s="412"/>
    </row>
    <row r="18" spans="1:5" ht="15" customHeight="1" x14ac:dyDescent="0.2">
      <c r="A18" s="422"/>
      <c r="B18" s="422"/>
      <c r="C18" s="417"/>
      <c r="D18" s="412"/>
    </row>
    <row r="19" spans="1:5" ht="15" customHeight="1" x14ac:dyDescent="0.2">
      <c r="A19" s="422"/>
      <c r="B19" s="422"/>
      <c r="C19" s="417"/>
      <c r="D19" s="413"/>
    </row>
    <row r="20" spans="1:5" ht="15" customHeight="1" x14ac:dyDescent="0.2">
      <c r="A20" s="422"/>
      <c r="B20" s="422"/>
      <c r="C20" s="417"/>
      <c r="D20" s="413"/>
    </row>
    <row r="21" spans="1:5" ht="15" customHeight="1" x14ac:dyDescent="0.2">
      <c r="A21" s="422"/>
      <c r="B21" s="422"/>
      <c r="C21" s="417"/>
      <c r="D21" s="412"/>
    </row>
    <row r="22" spans="1:5" ht="15" customHeight="1" x14ac:dyDescent="0.2">
      <c r="A22" s="422"/>
      <c r="B22" s="422"/>
      <c r="C22" s="417"/>
      <c r="D22" s="412"/>
    </row>
    <row r="23" spans="1:5" ht="15" customHeight="1" x14ac:dyDescent="0.2">
      <c r="A23" s="422"/>
      <c r="B23" s="422"/>
      <c r="C23" s="417"/>
      <c r="D23" s="412"/>
    </row>
    <row r="24" spans="1:5" ht="15" customHeight="1" x14ac:dyDescent="0.2">
      <c r="A24" s="422"/>
      <c r="B24" s="422"/>
      <c r="C24" s="417"/>
      <c r="D24" s="414"/>
      <c r="E24" s="403"/>
    </row>
    <row r="25" spans="1:5" ht="15" customHeight="1" x14ac:dyDescent="0.2">
      <c r="A25" s="420"/>
      <c r="B25" s="420"/>
      <c r="C25" s="418"/>
      <c r="D25" s="413"/>
      <c r="E25" s="403"/>
    </row>
    <row r="26" spans="1:5" ht="15" customHeight="1" x14ac:dyDescent="0.2">
      <c r="A26" s="423"/>
      <c r="B26" s="423"/>
      <c r="C26" s="419"/>
      <c r="D26" s="415"/>
      <c r="E26" s="403"/>
    </row>
    <row r="27" spans="1:5" x14ac:dyDescent="0.2">
      <c r="C27" s="405"/>
      <c r="E27" s="403"/>
    </row>
    <row r="28" spans="1:5" x14ac:dyDescent="0.2">
      <c r="C28" s="406"/>
    </row>
    <row r="29" spans="1:5" ht="12" customHeight="1" x14ac:dyDescent="0.2">
      <c r="A29" s="407"/>
      <c r="B29" s="408"/>
      <c r="C29" s="409"/>
      <c r="D29" s="409"/>
    </row>
    <row r="42" spans="1:2" x14ac:dyDescent="0.2">
      <c r="A42" s="362"/>
      <c r="B42" s="362"/>
    </row>
    <row r="43" spans="1:2" x14ac:dyDescent="0.2">
      <c r="A43" s="362"/>
      <c r="B43" s="362"/>
    </row>
    <row r="44" spans="1:2" x14ac:dyDescent="0.2">
      <c r="A44" s="362"/>
      <c r="B44" s="362"/>
    </row>
    <row r="45" spans="1:2" x14ac:dyDescent="0.2">
      <c r="A45" s="362"/>
      <c r="B45" s="362"/>
    </row>
    <row r="46" spans="1:2" x14ac:dyDescent="0.2">
      <c r="A46" s="362"/>
      <c r="B46" s="362"/>
    </row>
    <row r="47" spans="1:2" x14ac:dyDescent="0.2">
      <c r="A47" s="362"/>
      <c r="B47" s="362"/>
    </row>
    <row r="48" spans="1:2" x14ac:dyDescent="0.2">
      <c r="A48" s="362"/>
      <c r="B48" s="362"/>
    </row>
  </sheetData>
  <mergeCells count="4">
    <mergeCell ref="A2:D2"/>
    <mergeCell ref="A3:D3"/>
    <mergeCell ref="C8:D8"/>
    <mergeCell ref="A1:D1"/>
  </mergeCells>
  <phoneticPr fontId="0" type="noConversion"/>
  <printOptions horizontalCentered="1"/>
  <pageMargins left="0.70866141732283472" right="0.70866141732283472" top="0.74803149606299213" bottom="0.74803149606299213" header="0.31496062992125984" footer="0.31496062992125984"/>
  <pageSetup scale="85"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7030A0"/>
  </sheetPr>
  <dimension ref="A1:F31"/>
  <sheetViews>
    <sheetView zoomScale="80" zoomScaleNormal="80" workbookViewId="0">
      <selection activeCell="J18" sqref="J18"/>
    </sheetView>
  </sheetViews>
  <sheetFormatPr baseColWidth="10" defaultColWidth="11.42578125" defaultRowHeight="12.75" x14ac:dyDescent="0.2"/>
  <cols>
    <col min="1" max="1" width="10.7109375" style="3" customWidth="1"/>
    <col min="2" max="2" width="43.85546875" style="3" customWidth="1"/>
    <col min="3" max="3" width="21.140625" style="3" customWidth="1"/>
    <col min="4" max="4" width="13.140625" style="3" customWidth="1"/>
    <col min="5" max="5" width="43.85546875" style="3" customWidth="1"/>
    <col min="6" max="6" width="21.140625" style="3" customWidth="1"/>
    <col min="7" max="7" width="11.42578125" style="3"/>
    <col min="8" max="8" width="21" style="3" customWidth="1"/>
    <col min="9" max="16384" width="11.42578125" style="3"/>
  </cols>
  <sheetData>
    <row r="1" spans="1:6" ht="26.25" x14ac:dyDescent="0.4">
      <c r="A1" s="1308" t="s">
        <v>1022</v>
      </c>
      <c r="B1" s="1308"/>
      <c r="C1" s="1308"/>
      <c r="D1" s="1308"/>
      <c r="E1" s="1308"/>
      <c r="F1" s="1308"/>
    </row>
    <row r="2" spans="1:6" ht="26.25" x14ac:dyDescent="0.4">
      <c r="A2" s="1308" t="s">
        <v>156</v>
      </c>
      <c r="B2" s="1308"/>
      <c r="C2" s="1308"/>
      <c r="D2" s="1308"/>
      <c r="E2" s="1308"/>
      <c r="F2" s="1308"/>
    </row>
    <row r="3" spans="1:6" ht="21" customHeight="1" x14ac:dyDescent="0.35">
      <c r="A3" s="47" t="s">
        <v>182</v>
      </c>
      <c r="B3" s="47"/>
      <c r="C3" s="47"/>
      <c r="D3" s="47"/>
      <c r="E3" s="47"/>
      <c r="F3" s="48"/>
    </row>
    <row r="4" spans="1:6" ht="18.75" x14ac:dyDescent="0.3">
      <c r="A4" s="1306" t="s">
        <v>1026</v>
      </c>
      <c r="B4" s="1306"/>
      <c r="C4" s="1306"/>
      <c r="D4" s="1306"/>
      <c r="E4" s="1306"/>
      <c r="F4" s="1306"/>
    </row>
    <row r="5" spans="1:6" ht="15" x14ac:dyDescent="0.25">
      <c r="A5" s="35"/>
      <c r="B5" s="15"/>
      <c r="C5" s="15"/>
      <c r="D5" s="15"/>
      <c r="E5" s="15"/>
      <c r="F5" s="15"/>
    </row>
    <row r="6" spans="1:6" s="221" customFormat="1" ht="24.75" customHeight="1" x14ac:dyDescent="0.25">
      <c r="A6" s="1307" t="s">
        <v>273</v>
      </c>
      <c r="B6" s="1307"/>
      <c r="C6" s="1307"/>
      <c r="D6" s="1307" t="s">
        <v>274</v>
      </c>
      <c r="E6" s="1307"/>
      <c r="F6" s="1307"/>
    </row>
    <row r="7" spans="1:6" s="221" customFormat="1" ht="40.5" customHeight="1" x14ac:dyDescent="0.25">
      <c r="A7" s="222" t="s">
        <v>275</v>
      </c>
      <c r="B7" s="222" t="s">
        <v>276</v>
      </c>
      <c r="C7" s="222" t="s">
        <v>188</v>
      </c>
      <c r="D7" s="222" t="s">
        <v>277</v>
      </c>
      <c r="E7" s="222" t="s">
        <v>278</v>
      </c>
      <c r="F7" s="176" t="s">
        <v>76</v>
      </c>
    </row>
    <row r="8" spans="1:6" s="29" customFormat="1" ht="18" customHeight="1" x14ac:dyDescent="0.2">
      <c r="A8" s="25"/>
      <c r="B8" s="36"/>
      <c r="C8" s="37"/>
      <c r="D8" s="37"/>
      <c r="E8" s="37"/>
      <c r="F8" s="37"/>
    </row>
    <row r="9" spans="1:6" s="42" customFormat="1" ht="49.5" customHeight="1" x14ac:dyDescent="0.25">
      <c r="A9" s="38">
        <v>91101</v>
      </c>
      <c r="B9" s="39" t="s">
        <v>91</v>
      </c>
      <c r="C9" s="40">
        <f>SUM(C10:C13)</f>
        <v>4860474.24</v>
      </c>
      <c r="D9" s="41"/>
      <c r="E9" s="41"/>
      <c r="F9" s="40">
        <f>SUM(F10:F13)</f>
        <v>3558632.24</v>
      </c>
    </row>
    <row r="10" spans="1:6" s="45" customFormat="1" ht="41.25" customHeight="1" x14ac:dyDescent="0.25">
      <c r="A10" s="43"/>
      <c r="B10" s="44" t="s">
        <v>657</v>
      </c>
      <c r="C10" s="223">
        <f>912938+417245+433730+450867</f>
        <v>2214780</v>
      </c>
      <c r="D10" s="224" t="s">
        <v>280</v>
      </c>
      <c r="E10" s="44" t="s">
        <v>279</v>
      </c>
      <c r="F10" s="223">
        <f>511552+0+0+401386</f>
        <v>912938</v>
      </c>
    </row>
    <row r="11" spans="1:6" s="45" customFormat="1" ht="41.25" customHeight="1" x14ac:dyDescent="0.25">
      <c r="A11" s="43"/>
      <c r="B11" s="44" t="s">
        <v>268</v>
      </c>
      <c r="C11" s="223">
        <f>267857.13+267857.13+267857.13+267857.13</f>
        <v>1071428.52</v>
      </c>
      <c r="D11" s="224" t="s">
        <v>75</v>
      </c>
      <c r="E11" s="44" t="s">
        <v>268</v>
      </c>
      <c r="F11" s="223">
        <f>267857.13+267857.13+267857.13+267857.13</f>
        <v>1071428.52</v>
      </c>
    </row>
    <row r="12" spans="1:6" s="45" customFormat="1" ht="41.25" customHeight="1" x14ac:dyDescent="0.25">
      <c r="A12" s="43"/>
      <c r="B12" s="44" t="s">
        <v>269</v>
      </c>
      <c r="C12" s="223">
        <f>178571.43+178571.43+178571.43+178571.43</f>
        <v>714285.72</v>
      </c>
      <c r="D12" s="224" t="s">
        <v>95</v>
      </c>
      <c r="E12" s="44" t="s">
        <v>269</v>
      </c>
      <c r="F12" s="223">
        <f>178571.43+178571.43+178571.43+178571.43</f>
        <v>714285.72</v>
      </c>
    </row>
    <row r="13" spans="1:6" s="45" customFormat="1" ht="41.25" customHeight="1" x14ac:dyDescent="0.25">
      <c r="A13" s="43"/>
      <c r="B13" s="44" t="s">
        <v>658</v>
      </c>
      <c r="C13" s="223">
        <f>214995+214995+214995+214995</f>
        <v>859980</v>
      </c>
      <c r="D13" s="224" t="s">
        <v>303</v>
      </c>
      <c r="E13" s="44" t="s">
        <v>658</v>
      </c>
      <c r="F13" s="223">
        <f>214995+214995+214995+214995</f>
        <v>859980</v>
      </c>
    </row>
    <row r="14" spans="1:6" s="45" customFormat="1" ht="12.75" customHeight="1" x14ac:dyDescent="0.25">
      <c r="A14" s="43"/>
      <c r="B14" s="44"/>
      <c r="C14" s="224"/>
      <c r="D14" s="224"/>
      <c r="E14" s="44"/>
      <c r="F14" s="224"/>
    </row>
    <row r="15" spans="1:6" s="45" customFormat="1" ht="49.5" customHeight="1" x14ac:dyDescent="0.25">
      <c r="A15" s="38">
        <v>91102</v>
      </c>
      <c r="B15" s="39" t="s">
        <v>659</v>
      </c>
      <c r="C15" s="40">
        <f>C16</f>
        <v>20000000</v>
      </c>
      <c r="D15" s="224"/>
      <c r="E15" s="44"/>
      <c r="F15" s="224"/>
    </row>
    <row r="16" spans="1:6" s="45" customFormat="1" ht="41.25" customHeight="1" x14ac:dyDescent="0.25">
      <c r="A16" s="43"/>
      <c r="B16" s="44" t="s">
        <v>1042</v>
      </c>
      <c r="C16" s="223">
        <f>6000000+6000000+6000000+2000000</f>
        <v>20000000</v>
      </c>
      <c r="D16" s="224"/>
      <c r="E16" s="44"/>
      <c r="F16" s="224"/>
    </row>
    <row r="17" spans="1:6" s="45" customFormat="1" ht="12.75" customHeight="1" x14ac:dyDescent="0.25">
      <c r="A17" s="43"/>
      <c r="B17" s="44"/>
      <c r="C17" s="224"/>
      <c r="D17" s="224"/>
      <c r="E17" s="44"/>
      <c r="F17" s="224"/>
    </row>
    <row r="18" spans="1:6" s="42" customFormat="1" ht="49.5" customHeight="1" x14ac:dyDescent="0.25">
      <c r="A18" s="38">
        <v>92101</v>
      </c>
      <c r="B18" s="39" t="s">
        <v>73</v>
      </c>
      <c r="C18" s="40">
        <f>SUM(C19:C22)</f>
        <v>27346931.780000001</v>
      </c>
      <c r="D18" s="41"/>
      <c r="E18" s="197"/>
      <c r="F18" s="40"/>
    </row>
    <row r="19" spans="1:6" s="45" customFormat="1" ht="41.25" customHeight="1" x14ac:dyDescent="0.25">
      <c r="A19" s="43"/>
      <c r="B19" s="44" t="s">
        <v>279</v>
      </c>
      <c r="C19" s="223">
        <f>554348.83+615984.1+650156.67+704433.49</f>
        <v>2524923.09</v>
      </c>
      <c r="D19" s="223"/>
      <c r="E19" s="223"/>
      <c r="F19" s="223"/>
    </row>
    <row r="20" spans="1:6" s="45" customFormat="1" ht="41.25" customHeight="1" x14ac:dyDescent="0.25">
      <c r="A20" s="43"/>
      <c r="B20" s="44" t="s">
        <v>268</v>
      </c>
      <c r="C20" s="223">
        <f>75563.18+88091.59+93656.71+92100.63</f>
        <v>349412.11</v>
      </c>
      <c r="D20" s="224"/>
      <c r="E20" s="44"/>
      <c r="F20" s="224"/>
    </row>
    <row r="21" spans="1:6" s="45" customFormat="1" ht="41.25" customHeight="1" x14ac:dyDescent="0.25">
      <c r="A21" s="43"/>
      <c r="B21" s="44" t="s">
        <v>269</v>
      </c>
      <c r="C21" s="223">
        <f>59451.15+60534.91+71313.22+72546.68</f>
        <v>263845.95999999996</v>
      </c>
      <c r="D21" s="224"/>
      <c r="E21" s="44"/>
      <c r="F21" s="224"/>
    </row>
    <row r="22" spans="1:6" s="45" customFormat="1" ht="41.25" customHeight="1" x14ac:dyDescent="0.25">
      <c r="A22" s="43"/>
      <c r="B22" s="44" t="s">
        <v>658</v>
      </c>
      <c r="C22" s="223">
        <f>5710402.28+5528389.83+6279335.49+6690623.02</f>
        <v>24208750.620000001</v>
      </c>
      <c r="D22" s="224"/>
      <c r="E22" s="44"/>
      <c r="F22" s="224"/>
    </row>
    <row r="23" spans="1:6" s="42" customFormat="1" ht="49.5" customHeight="1" x14ac:dyDescent="0.25">
      <c r="A23" s="38">
        <v>92102</v>
      </c>
      <c r="B23" s="39" t="s">
        <v>660</v>
      </c>
      <c r="C23" s="40">
        <f>C24</f>
        <v>342817.64999999997</v>
      </c>
      <c r="D23" s="41"/>
      <c r="E23" s="41"/>
      <c r="F23" s="40"/>
    </row>
    <row r="24" spans="1:6" s="45" customFormat="1" ht="41.25" customHeight="1" x14ac:dyDescent="0.25">
      <c r="A24" s="43"/>
      <c r="B24" s="44" t="s">
        <v>1042</v>
      </c>
      <c r="C24" s="223">
        <f>157047.93+115895.28+62541.11+7333.33</f>
        <v>342817.64999999997</v>
      </c>
      <c r="D24" s="223"/>
      <c r="E24" s="223"/>
      <c r="F24" s="223"/>
    </row>
    <row r="25" spans="1:6" s="42" customFormat="1" ht="49.5" customHeight="1" x14ac:dyDescent="0.25">
      <c r="A25" s="38">
        <v>99101</v>
      </c>
      <c r="B25" s="39" t="s">
        <v>74</v>
      </c>
      <c r="C25" s="40">
        <f>C26</f>
        <v>109527.2</v>
      </c>
      <c r="D25" s="41"/>
      <c r="E25" s="41"/>
      <c r="F25" s="40"/>
    </row>
    <row r="26" spans="1:6" s="45" customFormat="1" ht="41.25" customHeight="1" x14ac:dyDescent="0.25">
      <c r="A26" s="43"/>
      <c r="B26" s="44" t="s">
        <v>96</v>
      </c>
      <c r="C26" s="223">
        <f>29000+13920+66607.2</f>
        <v>109527.2</v>
      </c>
      <c r="D26" s="224"/>
      <c r="E26" s="44"/>
      <c r="F26" s="224"/>
    </row>
    <row r="27" spans="1:6" s="46" customFormat="1" ht="27.75" customHeight="1" x14ac:dyDescent="0.25">
      <c r="A27" s="225"/>
      <c r="B27" s="225" t="s">
        <v>281</v>
      </c>
      <c r="C27" s="226">
        <f>C9+C15+C18+C23+C25</f>
        <v>52659750.870000005</v>
      </c>
      <c r="D27" s="226"/>
      <c r="E27" s="225" t="s">
        <v>281</v>
      </c>
      <c r="F27" s="226">
        <f>F9+F15+F18+F23+F25</f>
        <v>3558632.24</v>
      </c>
    </row>
    <row r="28" spans="1:6" ht="28.5" customHeight="1" x14ac:dyDescent="0.2">
      <c r="C28" s="17"/>
    </row>
    <row r="29" spans="1:6" ht="28.5" customHeight="1" x14ac:dyDescent="0.2">
      <c r="C29" s="17"/>
    </row>
    <row r="30" spans="1:6" ht="28.5" customHeight="1" x14ac:dyDescent="0.2"/>
    <row r="31" spans="1:6" ht="28.5" customHeight="1" x14ac:dyDescent="0.2"/>
  </sheetData>
  <mergeCells count="5">
    <mergeCell ref="A4:F4"/>
    <mergeCell ref="A6:C6"/>
    <mergeCell ref="D6:F6"/>
    <mergeCell ref="A2:F2"/>
    <mergeCell ref="A1:F1"/>
  </mergeCells>
  <phoneticPr fontId="13" type="noConversion"/>
  <printOptions horizontalCentered="1"/>
  <pageMargins left="0.39370078740157483" right="0.39370078740157483" top="0.39370078740157483" bottom="0.59055118110236227" header="0" footer="0"/>
  <pageSetup scale="6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FF99FF"/>
  </sheetPr>
  <dimension ref="A1:M50"/>
  <sheetViews>
    <sheetView topLeftCell="B1" zoomScale="80" zoomScaleNormal="80" workbookViewId="0">
      <selection activeCell="E12" sqref="E12"/>
    </sheetView>
  </sheetViews>
  <sheetFormatPr baseColWidth="10" defaultColWidth="11.42578125" defaultRowHeight="12.75" x14ac:dyDescent="0.2"/>
  <cols>
    <col min="1" max="1" width="7.42578125" style="3" hidden="1" customWidth="1"/>
    <col min="2" max="2" width="51" style="3" customWidth="1"/>
    <col min="3" max="3" width="15.5703125" style="3" customWidth="1"/>
    <col min="4" max="4" width="11.140625" style="3" customWidth="1"/>
    <col min="5" max="5" width="16.85546875" style="3" customWidth="1"/>
    <col min="6" max="6" width="32.5703125" style="3" customWidth="1"/>
    <col min="7" max="7" width="16.42578125" style="3" customWidth="1"/>
    <col min="8" max="10" width="19.7109375" style="89" customWidth="1"/>
    <col min="11" max="12" width="19.5703125" style="89" customWidth="1"/>
    <col min="13" max="16384" width="11.42578125" style="3"/>
  </cols>
  <sheetData>
    <row r="1" spans="1:12" ht="23.25" x14ac:dyDescent="0.35">
      <c r="B1" s="1312" t="s">
        <v>1099</v>
      </c>
      <c r="C1" s="1312"/>
      <c r="D1" s="1312"/>
      <c r="E1" s="1312"/>
      <c r="F1" s="1312"/>
      <c r="G1" s="1312"/>
      <c r="H1" s="1312"/>
      <c r="I1" s="1312"/>
      <c r="J1" s="1312"/>
      <c r="K1" s="1312"/>
      <c r="L1" s="1312"/>
    </row>
    <row r="2" spans="1:12" ht="23.25" x14ac:dyDescent="0.35">
      <c r="B2" s="1312" t="s">
        <v>313</v>
      </c>
      <c r="C2" s="1312"/>
      <c r="D2" s="1312"/>
      <c r="E2" s="1312"/>
      <c r="F2" s="1312"/>
      <c r="G2" s="1312"/>
      <c r="H2" s="1312"/>
      <c r="I2" s="1312"/>
      <c r="J2" s="1312"/>
      <c r="K2" s="1312"/>
      <c r="L2" s="1312"/>
    </row>
    <row r="3" spans="1:12" ht="21" x14ac:dyDescent="0.35">
      <c r="B3" s="1313" t="s">
        <v>661</v>
      </c>
      <c r="C3" s="1313"/>
      <c r="D3" s="1313"/>
      <c r="E3" s="1313"/>
      <c r="F3" s="1313"/>
      <c r="G3" s="1313"/>
      <c r="H3" s="1313"/>
      <c r="I3" s="1313"/>
      <c r="J3" s="1313"/>
      <c r="K3" s="1313"/>
      <c r="L3" s="1313"/>
    </row>
    <row r="4" spans="1:12" s="10" customFormat="1" ht="18.75" x14ac:dyDescent="0.3">
      <c r="B4" s="1314" t="s">
        <v>1339</v>
      </c>
      <c r="C4" s="1314"/>
      <c r="D4" s="1314"/>
      <c r="E4" s="1314"/>
      <c r="F4" s="1314"/>
      <c r="G4" s="1314"/>
      <c r="H4" s="1314"/>
      <c r="I4" s="1314"/>
      <c r="J4" s="1314"/>
      <c r="K4" s="1314"/>
      <c r="L4" s="1314"/>
    </row>
    <row r="5" spans="1:12" s="10" customFormat="1" ht="19.5" x14ac:dyDescent="0.3">
      <c r="B5" s="227"/>
      <c r="C5" s="227"/>
      <c r="D5" s="227"/>
      <c r="E5" s="227"/>
      <c r="F5" s="227"/>
      <c r="G5" s="227"/>
      <c r="H5" s="228"/>
      <c r="I5" s="1315"/>
      <c r="J5" s="1315"/>
      <c r="K5" s="523"/>
      <c r="L5" s="728" t="s">
        <v>1077</v>
      </c>
    </row>
    <row r="6" spans="1:12" s="49" customFormat="1" ht="25.5" customHeight="1" x14ac:dyDescent="0.25">
      <c r="A6" s="5"/>
      <c r="B6" s="1309" t="s">
        <v>19</v>
      </c>
      <c r="C6" s="1310"/>
      <c r="D6" s="1310"/>
      <c r="E6" s="1310"/>
      <c r="F6" s="1310"/>
      <c r="G6" s="1311"/>
      <c r="H6" s="1316" t="s">
        <v>1340</v>
      </c>
      <c r="I6" s="1316" t="s">
        <v>666</v>
      </c>
      <c r="J6" s="1318" t="s">
        <v>667</v>
      </c>
      <c r="K6" s="1319"/>
      <c r="L6" s="1320" t="s">
        <v>1342</v>
      </c>
    </row>
    <row r="7" spans="1:12" s="50" customFormat="1" ht="45.75" customHeight="1" x14ac:dyDescent="0.25">
      <c r="A7" s="520"/>
      <c r="B7" s="175" t="s">
        <v>133</v>
      </c>
      <c r="C7" s="175" t="s">
        <v>134</v>
      </c>
      <c r="D7" s="175" t="s">
        <v>135</v>
      </c>
      <c r="E7" s="175" t="s">
        <v>136</v>
      </c>
      <c r="F7" s="175" t="s">
        <v>195</v>
      </c>
      <c r="G7" s="175" t="s">
        <v>196</v>
      </c>
      <c r="H7" s="1317"/>
      <c r="I7" s="1317"/>
      <c r="J7" s="229" t="s">
        <v>1341</v>
      </c>
      <c r="K7" s="229" t="s">
        <v>1236</v>
      </c>
      <c r="L7" s="1321"/>
    </row>
    <row r="8" spans="1:12" s="20" customFormat="1" ht="35.25" customHeight="1" x14ac:dyDescent="0.2">
      <c r="A8" s="52" t="s">
        <v>349</v>
      </c>
      <c r="B8" s="731" t="s">
        <v>350</v>
      </c>
      <c r="C8" s="231"/>
      <c r="D8" s="231"/>
      <c r="E8" s="231"/>
      <c r="F8" s="231"/>
      <c r="G8" s="232"/>
      <c r="H8" s="340">
        <v>17450309.350000001</v>
      </c>
      <c r="I8" s="230">
        <v>184948904.27000001</v>
      </c>
      <c r="J8" s="230">
        <v>189168400.84999999</v>
      </c>
      <c r="K8" s="230">
        <v>0</v>
      </c>
      <c r="L8" s="230">
        <v>13230812.770000011</v>
      </c>
    </row>
    <row r="9" spans="1:12" s="20" customFormat="1" ht="34.5" customHeight="1" x14ac:dyDescent="0.2">
      <c r="A9" s="52"/>
      <c r="B9" s="744" t="s">
        <v>662</v>
      </c>
      <c r="C9" s="234" t="s">
        <v>198</v>
      </c>
      <c r="D9" s="234" t="s">
        <v>199</v>
      </c>
      <c r="E9" s="234" t="s">
        <v>186</v>
      </c>
      <c r="F9" s="234" t="s">
        <v>198</v>
      </c>
      <c r="G9" s="235"/>
      <c r="H9" s="341">
        <v>17450309.350000001</v>
      </c>
      <c r="I9" s="236">
        <v>184948904.27000001</v>
      </c>
      <c r="J9" s="236">
        <v>189168400.84999999</v>
      </c>
      <c r="K9" s="236"/>
      <c r="L9" s="236">
        <v>13230812.770000011</v>
      </c>
    </row>
    <row r="10" spans="1:12" s="20" customFormat="1" ht="12" customHeight="1" x14ac:dyDescent="0.2">
      <c r="A10" s="52"/>
      <c r="B10" s="236"/>
      <c r="C10" s="234"/>
      <c r="D10" s="234"/>
      <c r="E10" s="234"/>
      <c r="F10" s="234"/>
      <c r="G10" s="235"/>
      <c r="H10" s="341"/>
      <c r="I10" s="236"/>
      <c r="J10" s="236"/>
      <c r="K10" s="236"/>
      <c r="L10" s="236"/>
    </row>
    <row r="11" spans="1:12" s="20" customFormat="1" ht="35.25" customHeight="1" x14ac:dyDescent="0.2">
      <c r="A11" s="52" t="s">
        <v>351</v>
      </c>
      <c r="B11" s="731" t="s">
        <v>39</v>
      </c>
      <c r="C11" s="231"/>
      <c r="D11" s="231"/>
      <c r="E11" s="231"/>
      <c r="F11" s="231"/>
      <c r="G11" s="232"/>
      <c r="H11" s="340">
        <v>64110521</v>
      </c>
      <c r="I11" s="230">
        <v>106741388.63</v>
      </c>
      <c r="J11" s="230">
        <v>147414766.09999999</v>
      </c>
      <c r="K11" s="230">
        <v>0</v>
      </c>
      <c r="L11" s="230">
        <v>23437143.530000001</v>
      </c>
    </row>
    <row r="12" spans="1:12" s="20" customFormat="1" ht="34.5" customHeight="1" x14ac:dyDescent="0.2">
      <c r="A12" s="52"/>
      <c r="B12" s="233" t="s">
        <v>662</v>
      </c>
      <c r="C12" s="234" t="s">
        <v>198</v>
      </c>
      <c r="D12" s="234" t="s">
        <v>199</v>
      </c>
      <c r="E12" s="234" t="s">
        <v>200</v>
      </c>
      <c r="F12" s="234" t="s">
        <v>198</v>
      </c>
      <c r="G12" s="235"/>
      <c r="H12" s="341">
        <v>64110521</v>
      </c>
      <c r="I12" s="236">
        <v>106741388.63</v>
      </c>
      <c r="J12" s="236">
        <v>147414766.09999999</v>
      </c>
      <c r="K12" s="236"/>
      <c r="L12" s="236">
        <v>23437143.530000001</v>
      </c>
    </row>
    <row r="13" spans="1:12" s="20" customFormat="1" ht="12" customHeight="1" x14ac:dyDescent="0.2">
      <c r="A13" s="52"/>
      <c r="B13" s="236"/>
      <c r="C13" s="234"/>
      <c r="D13" s="234"/>
      <c r="E13" s="234"/>
      <c r="F13" s="234"/>
      <c r="G13" s="235"/>
      <c r="H13" s="341"/>
      <c r="I13" s="236"/>
      <c r="J13" s="236"/>
      <c r="K13" s="236"/>
      <c r="L13" s="236"/>
    </row>
    <row r="14" spans="1:12" s="20" customFormat="1" ht="35.25" customHeight="1" x14ac:dyDescent="0.2">
      <c r="A14" s="52" t="s">
        <v>1131</v>
      </c>
      <c r="B14" s="731" t="s">
        <v>1345</v>
      </c>
      <c r="C14" s="231"/>
      <c r="D14" s="231"/>
      <c r="E14" s="231"/>
      <c r="F14" s="231"/>
      <c r="G14" s="232"/>
      <c r="H14" s="340">
        <v>53555835.670000002</v>
      </c>
      <c r="I14" s="230">
        <v>98645048.810000002</v>
      </c>
      <c r="J14" s="230">
        <v>135257203.00999999</v>
      </c>
      <c r="K14" s="230">
        <v>0</v>
      </c>
      <c r="L14" s="230">
        <v>16943681.470000029</v>
      </c>
    </row>
    <row r="15" spans="1:12" s="20" customFormat="1" ht="34.5" customHeight="1" x14ac:dyDescent="0.2">
      <c r="A15" s="52"/>
      <c r="B15" s="233" t="s">
        <v>662</v>
      </c>
      <c r="C15" s="234" t="s">
        <v>198</v>
      </c>
      <c r="D15" s="234" t="s">
        <v>199</v>
      </c>
      <c r="E15" s="234" t="s">
        <v>200</v>
      </c>
      <c r="F15" s="234" t="s">
        <v>198</v>
      </c>
      <c r="G15" s="235"/>
      <c r="H15" s="341">
        <v>53555835.670000002</v>
      </c>
      <c r="I15" s="236">
        <v>98645048.810000002</v>
      </c>
      <c r="J15" s="236">
        <v>135257203.00999999</v>
      </c>
      <c r="K15" s="236"/>
      <c r="L15" s="236">
        <v>16943681.470000029</v>
      </c>
    </row>
    <row r="16" spans="1:12" s="20" customFormat="1" ht="12" customHeight="1" x14ac:dyDescent="0.2">
      <c r="A16" s="52"/>
      <c r="B16" s="236"/>
      <c r="C16" s="234"/>
      <c r="D16" s="234"/>
      <c r="E16" s="234"/>
      <c r="F16" s="234"/>
      <c r="G16" s="235"/>
      <c r="H16" s="341"/>
      <c r="I16" s="236"/>
      <c r="J16" s="236"/>
      <c r="K16" s="236"/>
      <c r="L16" s="236"/>
    </row>
    <row r="17" spans="1:12" s="20" customFormat="1" ht="35.25" customHeight="1" x14ac:dyDescent="0.2">
      <c r="A17" s="52" t="s">
        <v>352</v>
      </c>
      <c r="B17" s="731" t="s">
        <v>945</v>
      </c>
      <c r="C17" s="231"/>
      <c r="D17" s="231"/>
      <c r="E17" s="231"/>
      <c r="F17" s="231"/>
      <c r="G17" s="232"/>
      <c r="H17" s="340">
        <v>2969391.81</v>
      </c>
      <c r="I17" s="230">
        <v>27110909.59</v>
      </c>
      <c r="J17" s="230">
        <v>28704775.899999999</v>
      </c>
      <c r="K17" s="230">
        <v>0</v>
      </c>
      <c r="L17" s="230">
        <v>1375525.5</v>
      </c>
    </row>
    <row r="18" spans="1:12" s="20" customFormat="1" ht="34.5" customHeight="1" x14ac:dyDescent="0.2">
      <c r="A18" s="52"/>
      <c r="B18" s="635" t="s">
        <v>662</v>
      </c>
      <c r="C18" s="234" t="s">
        <v>198</v>
      </c>
      <c r="D18" s="234" t="s">
        <v>199</v>
      </c>
      <c r="E18" s="234" t="s">
        <v>200</v>
      </c>
      <c r="F18" s="234" t="s">
        <v>198</v>
      </c>
      <c r="G18" s="235"/>
      <c r="H18" s="341">
        <v>2969391.81</v>
      </c>
      <c r="I18" s="341">
        <v>27110909.59</v>
      </c>
      <c r="J18" s="341">
        <v>28704775.899999999</v>
      </c>
      <c r="K18" s="341"/>
      <c r="L18" s="236">
        <v>1375525.5</v>
      </c>
    </row>
    <row r="19" spans="1:12" s="20" customFormat="1" ht="12" customHeight="1" x14ac:dyDescent="0.2">
      <c r="A19" s="52"/>
      <c r="B19" s="636"/>
      <c r="C19" s="234"/>
      <c r="D19" s="234"/>
      <c r="E19" s="234"/>
      <c r="F19" s="234"/>
      <c r="G19" s="235"/>
      <c r="H19" s="341"/>
      <c r="I19" s="236"/>
      <c r="J19" s="236"/>
      <c r="K19" s="236"/>
      <c r="L19" s="236"/>
    </row>
    <row r="20" spans="1:12" s="20" customFormat="1" ht="35.25" customHeight="1" x14ac:dyDescent="0.2">
      <c r="A20" s="52" t="s">
        <v>354</v>
      </c>
      <c r="B20" s="731" t="s">
        <v>946</v>
      </c>
      <c r="C20" s="231"/>
      <c r="D20" s="231"/>
      <c r="E20" s="231"/>
      <c r="F20" s="231"/>
      <c r="G20" s="232"/>
      <c r="H20" s="340">
        <v>1995277.1</v>
      </c>
      <c r="I20" s="230">
        <v>3612830.31</v>
      </c>
      <c r="J20" s="230">
        <v>2808748.9</v>
      </c>
      <c r="K20" s="230">
        <v>0</v>
      </c>
      <c r="L20" s="230">
        <v>2799358.5100000002</v>
      </c>
    </row>
    <row r="21" spans="1:12" s="20" customFormat="1" ht="34.5" customHeight="1" x14ac:dyDescent="0.2">
      <c r="A21" s="52"/>
      <c r="B21" s="635" t="s">
        <v>662</v>
      </c>
      <c r="C21" s="234" t="s">
        <v>198</v>
      </c>
      <c r="D21" s="234" t="s">
        <v>199</v>
      </c>
      <c r="E21" s="234" t="s">
        <v>200</v>
      </c>
      <c r="F21" s="234" t="s">
        <v>198</v>
      </c>
      <c r="G21" s="235"/>
      <c r="H21" s="341">
        <v>1995277.1</v>
      </c>
      <c r="I21" s="236">
        <v>3612830.31</v>
      </c>
      <c r="J21" s="236">
        <v>2808748.9</v>
      </c>
      <c r="K21" s="236"/>
      <c r="L21" s="236">
        <v>2799358.5100000002</v>
      </c>
    </row>
    <row r="22" spans="1:12" s="20" customFormat="1" ht="12" customHeight="1" x14ac:dyDescent="0.2">
      <c r="A22" s="52"/>
      <c r="B22" s="636"/>
      <c r="C22" s="234"/>
      <c r="D22" s="234"/>
      <c r="E22" s="234"/>
      <c r="F22" s="234"/>
      <c r="G22" s="235"/>
      <c r="H22" s="341"/>
      <c r="I22" s="236"/>
      <c r="J22" s="236"/>
      <c r="K22" s="236"/>
      <c r="L22" s="236"/>
    </row>
    <row r="23" spans="1:12" s="20" customFormat="1" ht="35.25" customHeight="1" x14ac:dyDescent="0.2">
      <c r="A23" s="52" t="s">
        <v>356</v>
      </c>
      <c r="B23" s="731" t="s">
        <v>947</v>
      </c>
      <c r="C23" s="231"/>
      <c r="D23" s="231"/>
      <c r="E23" s="231"/>
      <c r="F23" s="231"/>
      <c r="G23" s="232"/>
      <c r="H23" s="340">
        <v>11644286.6</v>
      </c>
      <c r="I23" s="230">
        <v>71592957.379999995</v>
      </c>
      <c r="J23" s="230">
        <v>70579884.269999996</v>
      </c>
      <c r="K23" s="230">
        <v>0</v>
      </c>
      <c r="L23" s="230">
        <v>12657359.709999993</v>
      </c>
    </row>
    <row r="24" spans="1:12" s="20" customFormat="1" ht="34.5" customHeight="1" x14ac:dyDescent="0.2">
      <c r="A24" s="52"/>
      <c r="B24" s="635" t="s">
        <v>663</v>
      </c>
      <c r="C24" s="234" t="s">
        <v>198</v>
      </c>
      <c r="D24" s="234" t="s">
        <v>199</v>
      </c>
      <c r="E24" s="234" t="s">
        <v>200</v>
      </c>
      <c r="F24" s="234" t="s">
        <v>198</v>
      </c>
      <c r="G24" s="235"/>
      <c r="H24" s="341">
        <v>11644286.6</v>
      </c>
      <c r="I24" s="236">
        <v>71592957.379999995</v>
      </c>
      <c r="J24" s="236">
        <v>70579884.269999996</v>
      </c>
      <c r="K24" s="236"/>
      <c r="L24" s="236">
        <v>12657359.709999993</v>
      </c>
    </row>
    <row r="25" spans="1:12" s="20" customFormat="1" ht="12" customHeight="1" x14ac:dyDescent="0.2">
      <c r="A25" s="52"/>
      <c r="B25" s="236" t="s">
        <v>68</v>
      </c>
      <c r="C25" s="234"/>
      <c r="D25" s="234"/>
      <c r="E25" s="234"/>
      <c r="F25" s="234"/>
      <c r="G25" s="235"/>
      <c r="H25" s="341"/>
      <c r="I25" s="236"/>
      <c r="J25" s="236"/>
      <c r="K25" s="236"/>
      <c r="L25" s="236"/>
    </row>
    <row r="26" spans="1:12" s="20" customFormat="1" ht="35.25" customHeight="1" x14ac:dyDescent="0.2">
      <c r="A26" s="52" t="s">
        <v>358</v>
      </c>
      <c r="B26" s="230" t="s">
        <v>359</v>
      </c>
      <c r="C26" s="234"/>
      <c r="D26" s="234"/>
      <c r="E26" s="234"/>
      <c r="F26" s="234"/>
      <c r="G26" s="235"/>
      <c r="H26" s="340">
        <v>17770977.550000001</v>
      </c>
      <c r="I26" s="230">
        <v>194959482.63</v>
      </c>
      <c r="J26" s="230">
        <v>93127618.069999993</v>
      </c>
      <c r="K26" s="230">
        <v>0</v>
      </c>
      <c r="L26" s="230">
        <v>119602842.11000001</v>
      </c>
    </row>
    <row r="27" spans="1:12" s="20" customFormat="1" ht="27.75" customHeight="1" x14ac:dyDescent="0.2">
      <c r="A27" s="52"/>
      <c r="B27" s="236" t="s">
        <v>197</v>
      </c>
      <c r="C27" s="234" t="s">
        <v>198</v>
      </c>
      <c r="D27" s="234" t="s">
        <v>199</v>
      </c>
      <c r="E27" s="234" t="s">
        <v>200</v>
      </c>
      <c r="F27" s="234" t="s">
        <v>198</v>
      </c>
      <c r="G27" s="235"/>
      <c r="H27" s="341">
        <v>17770977.550000001</v>
      </c>
      <c r="I27" s="236">
        <v>194959482.63</v>
      </c>
      <c r="J27" s="236">
        <v>93127618.069999993</v>
      </c>
      <c r="K27" s="236"/>
      <c r="L27" s="236">
        <v>119602842.11000001</v>
      </c>
    </row>
    <row r="28" spans="1:12" s="20" customFormat="1" ht="12" customHeight="1" x14ac:dyDescent="0.2">
      <c r="A28" s="52"/>
      <c r="B28" s="236"/>
      <c r="C28" s="234"/>
      <c r="D28" s="234"/>
      <c r="E28" s="234"/>
      <c r="F28" s="234"/>
      <c r="G28" s="235"/>
      <c r="H28" s="341"/>
      <c r="I28" s="236"/>
      <c r="J28" s="236"/>
      <c r="K28" s="236"/>
      <c r="L28" s="236"/>
    </row>
    <row r="29" spans="1:12" s="20" customFormat="1" ht="35.25" customHeight="1" x14ac:dyDescent="0.2">
      <c r="A29" s="52" t="s">
        <v>1146</v>
      </c>
      <c r="B29" s="731" t="s">
        <v>1147</v>
      </c>
      <c r="C29" s="234"/>
      <c r="D29" s="234"/>
      <c r="E29" s="234"/>
      <c r="F29" s="234"/>
      <c r="G29" s="235"/>
      <c r="H29" s="340">
        <v>0</v>
      </c>
      <c r="I29" s="340">
        <v>15000000</v>
      </c>
      <c r="J29" s="340">
        <v>0</v>
      </c>
      <c r="K29" s="340">
        <v>0</v>
      </c>
      <c r="L29" s="230">
        <v>15000000</v>
      </c>
    </row>
    <row r="30" spans="1:12" s="20" customFormat="1" ht="30" customHeight="1" x14ac:dyDescent="0.2">
      <c r="A30" s="52"/>
      <c r="B30" s="236" t="s">
        <v>144</v>
      </c>
      <c r="C30" s="237">
        <v>43070</v>
      </c>
      <c r="D30" s="238" t="s">
        <v>1679</v>
      </c>
      <c r="E30" s="239" t="s">
        <v>1678</v>
      </c>
      <c r="F30" s="234" t="s">
        <v>1352</v>
      </c>
      <c r="G30" s="245">
        <v>15000000</v>
      </c>
      <c r="H30" s="341">
        <v>0</v>
      </c>
      <c r="I30" s="236">
        <v>15000000</v>
      </c>
      <c r="J30" s="236">
        <v>0</v>
      </c>
      <c r="K30" s="236"/>
      <c r="L30" s="236">
        <v>15000000</v>
      </c>
    </row>
    <row r="31" spans="1:12" s="20" customFormat="1" ht="12" customHeight="1" x14ac:dyDescent="0.2">
      <c r="A31" s="52"/>
      <c r="B31" s="236"/>
      <c r="C31" s="234"/>
      <c r="D31" s="234"/>
      <c r="E31" s="234"/>
      <c r="F31" s="234"/>
      <c r="G31" s="235"/>
      <c r="H31" s="341"/>
      <c r="I31" s="236"/>
      <c r="J31" s="236"/>
      <c r="K31" s="236"/>
      <c r="L31" s="236"/>
    </row>
    <row r="32" spans="1:12" s="20" customFormat="1" ht="35.25" customHeight="1" x14ac:dyDescent="0.2">
      <c r="A32" s="52" t="s">
        <v>1149</v>
      </c>
      <c r="B32" s="731" t="s">
        <v>1347</v>
      </c>
      <c r="C32" s="234"/>
      <c r="D32" s="234"/>
      <c r="E32" s="234"/>
      <c r="F32" s="234"/>
      <c r="G32" s="235"/>
      <c r="H32" s="340">
        <v>0</v>
      </c>
      <c r="I32" s="340">
        <v>11064198.029999999</v>
      </c>
      <c r="J32" s="340">
        <v>4534441.8999999994</v>
      </c>
      <c r="K32" s="340">
        <v>0</v>
      </c>
      <c r="L32" s="340">
        <v>6529756.1299999999</v>
      </c>
    </row>
    <row r="33" spans="1:13" s="1" customFormat="1" ht="73.5" customHeight="1" x14ac:dyDescent="0.2">
      <c r="A33" s="52"/>
      <c r="B33" s="727" t="s">
        <v>1346</v>
      </c>
      <c r="C33" s="338">
        <v>39114</v>
      </c>
      <c r="D33" s="339" t="s">
        <v>159</v>
      </c>
      <c r="E33" s="339" t="s">
        <v>160</v>
      </c>
      <c r="F33" s="632" t="s">
        <v>1351</v>
      </c>
      <c r="G33" s="726">
        <v>54765793</v>
      </c>
      <c r="H33" s="725">
        <v>0</v>
      </c>
      <c r="I33" s="724">
        <v>5612809.5499999998</v>
      </c>
      <c r="J33" s="724">
        <v>1888747.66</v>
      </c>
      <c r="K33" s="723"/>
      <c r="L33" s="722">
        <v>3724061.8899999997</v>
      </c>
    </row>
    <row r="34" spans="1:13" s="1" customFormat="1" ht="73.5" customHeight="1" x14ac:dyDescent="0.2">
      <c r="A34" s="52"/>
      <c r="B34" s="242" t="s">
        <v>664</v>
      </c>
      <c r="C34" s="243">
        <v>39814</v>
      </c>
      <c r="D34" s="244" t="s">
        <v>157</v>
      </c>
      <c r="E34" s="244" t="s">
        <v>267</v>
      </c>
      <c r="F34" s="239" t="s">
        <v>1350</v>
      </c>
      <c r="G34" s="245">
        <v>15000000</v>
      </c>
      <c r="H34" s="617">
        <v>0</v>
      </c>
      <c r="I34" s="343">
        <v>2142857.04</v>
      </c>
      <c r="J34" s="343">
        <v>1071428.52</v>
      </c>
      <c r="K34" s="344"/>
      <c r="L34" s="236">
        <v>1071428.52</v>
      </c>
    </row>
    <row r="35" spans="1:13" s="1" customFormat="1" ht="73.5" customHeight="1" x14ac:dyDescent="0.2">
      <c r="A35" s="52"/>
      <c r="B35" s="242" t="s">
        <v>665</v>
      </c>
      <c r="C35" s="243">
        <v>40057</v>
      </c>
      <c r="D35" s="244" t="s">
        <v>157</v>
      </c>
      <c r="E35" s="244" t="s">
        <v>267</v>
      </c>
      <c r="F35" s="239" t="s">
        <v>1350</v>
      </c>
      <c r="G35" s="245">
        <v>10000000</v>
      </c>
      <c r="H35" s="617">
        <v>0</v>
      </c>
      <c r="I35" s="343">
        <v>1428571.44</v>
      </c>
      <c r="J35" s="343">
        <v>714285.72</v>
      </c>
      <c r="K35" s="344"/>
      <c r="L35" s="236">
        <v>714285.72</v>
      </c>
    </row>
    <row r="36" spans="1:13" s="1" customFormat="1" ht="73.5" customHeight="1" x14ac:dyDescent="0.2">
      <c r="A36" s="52"/>
      <c r="B36" s="242" t="s">
        <v>304</v>
      </c>
      <c r="C36" s="243">
        <v>41518</v>
      </c>
      <c r="D36" s="244" t="s">
        <v>159</v>
      </c>
      <c r="E36" s="244" t="s">
        <v>305</v>
      </c>
      <c r="F36" s="239" t="s">
        <v>1353</v>
      </c>
      <c r="G36" s="245">
        <v>315000000</v>
      </c>
      <c r="H36" s="617">
        <v>0</v>
      </c>
      <c r="I36" s="343">
        <v>1879960</v>
      </c>
      <c r="J36" s="343">
        <v>859980</v>
      </c>
      <c r="K36" s="344"/>
      <c r="L36" s="236">
        <v>1019980</v>
      </c>
    </row>
    <row r="37" spans="1:13" s="20" customFormat="1" ht="20.25" customHeight="1" x14ac:dyDescent="0.2">
      <c r="B37" s="236"/>
      <c r="C37" s="234"/>
      <c r="D37" s="234"/>
      <c r="E37" s="234"/>
      <c r="F37" s="239"/>
      <c r="G37" s="235"/>
      <c r="H37" s="341"/>
      <c r="I37" s="236"/>
      <c r="J37" s="236"/>
      <c r="K37" s="236"/>
      <c r="L37" s="618"/>
    </row>
    <row r="38" spans="1:13" s="20" customFormat="1" ht="35.25" customHeight="1" x14ac:dyDescent="0.2">
      <c r="A38" s="52" t="s">
        <v>40</v>
      </c>
      <c r="B38" s="731" t="s">
        <v>1348</v>
      </c>
      <c r="C38" s="231"/>
      <c r="D38" s="231"/>
      <c r="E38" s="231"/>
      <c r="F38" s="231"/>
      <c r="G38" s="232"/>
      <c r="H38" s="340">
        <v>16856018.050000001</v>
      </c>
      <c r="I38" s="230">
        <v>4383814.1500000004</v>
      </c>
      <c r="J38" s="230">
        <v>9014748.1300000008</v>
      </c>
      <c r="K38" s="230">
        <v>0</v>
      </c>
      <c r="L38" s="230">
        <v>12225084.070000002</v>
      </c>
    </row>
    <row r="39" spans="1:13" s="20" customFormat="1" ht="34.5" customHeight="1" x14ac:dyDescent="0.2">
      <c r="A39" s="52"/>
      <c r="B39" s="636" t="s">
        <v>197</v>
      </c>
      <c r="C39" s="234" t="s">
        <v>198</v>
      </c>
      <c r="D39" s="234" t="s">
        <v>199</v>
      </c>
      <c r="E39" s="234" t="s">
        <v>145</v>
      </c>
      <c r="F39" s="234" t="s">
        <v>198</v>
      </c>
      <c r="G39" s="235"/>
      <c r="H39" s="341">
        <v>16856018.050000001</v>
      </c>
      <c r="I39" s="236">
        <v>4383814.1500000004</v>
      </c>
      <c r="J39" s="236">
        <v>9014748.1300000008</v>
      </c>
      <c r="K39" s="236"/>
      <c r="L39" s="236">
        <v>12225084.070000002</v>
      </c>
    </row>
    <row r="40" spans="1:13" s="20" customFormat="1" ht="12" customHeight="1" x14ac:dyDescent="0.2">
      <c r="A40" s="52"/>
      <c r="B40" s="236"/>
      <c r="C40" s="234"/>
      <c r="D40" s="234"/>
      <c r="E40" s="234"/>
      <c r="F40" s="234"/>
      <c r="G40" s="235"/>
      <c r="H40" s="341"/>
      <c r="I40" s="236"/>
      <c r="J40" s="236"/>
      <c r="K40" s="236"/>
      <c r="L40" s="236"/>
    </row>
    <row r="41" spans="1:13" s="1" customFormat="1" ht="35.25" customHeight="1" x14ac:dyDescent="0.2">
      <c r="A41" s="52" t="s">
        <v>1152</v>
      </c>
      <c r="B41" s="731" t="s">
        <v>1349</v>
      </c>
      <c r="C41" s="240"/>
      <c r="D41" s="240"/>
      <c r="E41" s="240"/>
      <c r="F41" s="240"/>
      <c r="G41" s="241"/>
      <c r="H41" s="342">
        <v>372287302.31999999</v>
      </c>
      <c r="I41" s="342">
        <v>-11064198.029999999</v>
      </c>
      <c r="J41" s="342">
        <v>0</v>
      </c>
      <c r="K41" s="342">
        <v>35856315.57</v>
      </c>
      <c r="L41" s="342">
        <v>361223104.29000002</v>
      </c>
    </row>
    <row r="42" spans="1:13" s="1" customFormat="1" ht="73.5" customHeight="1" x14ac:dyDescent="0.2">
      <c r="A42" s="52"/>
      <c r="B42" s="242" t="s">
        <v>158</v>
      </c>
      <c r="C42" s="243">
        <v>39114</v>
      </c>
      <c r="D42" s="244" t="s">
        <v>159</v>
      </c>
      <c r="E42" s="244" t="s">
        <v>160</v>
      </c>
      <c r="F42" s="239" t="s">
        <v>1351</v>
      </c>
      <c r="G42" s="245">
        <v>54765793</v>
      </c>
      <c r="H42" s="341">
        <v>46788902</v>
      </c>
      <c r="I42" s="343">
        <v>-5612809.5499999998</v>
      </c>
      <c r="J42" s="343">
        <v>0</v>
      </c>
      <c r="K42" s="343">
        <v>2808748.96</v>
      </c>
      <c r="L42" s="344">
        <v>41176092.450000003</v>
      </c>
    </row>
    <row r="43" spans="1:13" s="1" customFormat="1" ht="73.5" customHeight="1" x14ac:dyDescent="0.2">
      <c r="A43" s="52"/>
      <c r="B43" s="242" t="s">
        <v>664</v>
      </c>
      <c r="C43" s="243">
        <v>39814</v>
      </c>
      <c r="D43" s="244" t="s">
        <v>157</v>
      </c>
      <c r="E43" s="244" t="s">
        <v>267</v>
      </c>
      <c r="F43" s="239" t="s">
        <v>1350</v>
      </c>
      <c r="G43" s="245">
        <v>15000000</v>
      </c>
      <c r="H43" s="341">
        <v>7589286.0700000003</v>
      </c>
      <c r="I43" s="343">
        <v>-2142857.04</v>
      </c>
      <c r="J43" s="343">
        <v>0</v>
      </c>
      <c r="K43" s="343">
        <v>491553.64</v>
      </c>
      <c r="L43" s="344">
        <v>5446429.0300000003</v>
      </c>
    </row>
    <row r="44" spans="1:13" s="1" customFormat="1" ht="73.5" customHeight="1" x14ac:dyDescent="0.2">
      <c r="A44" s="52"/>
      <c r="B44" s="242" t="s">
        <v>665</v>
      </c>
      <c r="C44" s="243">
        <v>40057</v>
      </c>
      <c r="D44" s="244" t="s">
        <v>157</v>
      </c>
      <c r="E44" s="244" t="s">
        <v>267</v>
      </c>
      <c r="F44" s="239" t="s">
        <v>1350</v>
      </c>
      <c r="G44" s="245">
        <v>10000000</v>
      </c>
      <c r="H44" s="341">
        <v>5535714.25</v>
      </c>
      <c r="I44" s="343">
        <v>-1428571.44</v>
      </c>
      <c r="J44" s="343">
        <v>0</v>
      </c>
      <c r="K44" s="343">
        <v>367212.58</v>
      </c>
      <c r="L44" s="344">
        <v>4107142.81</v>
      </c>
    </row>
    <row r="45" spans="1:13" s="1" customFormat="1" ht="73.5" customHeight="1" x14ac:dyDescent="0.2">
      <c r="A45" s="52"/>
      <c r="B45" s="242" t="s">
        <v>304</v>
      </c>
      <c r="C45" s="338">
        <v>41518</v>
      </c>
      <c r="D45" s="339" t="s">
        <v>159</v>
      </c>
      <c r="E45" s="339" t="s">
        <v>305</v>
      </c>
      <c r="F45" s="632" t="s">
        <v>1353</v>
      </c>
      <c r="G45" s="245">
        <v>315000000</v>
      </c>
      <c r="H45" s="341">
        <v>312373400</v>
      </c>
      <c r="I45" s="343">
        <v>-1879960</v>
      </c>
      <c r="J45" s="343">
        <v>0</v>
      </c>
      <c r="K45" s="343">
        <v>32188800.390000001</v>
      </c>
      <c r="L45" s="344">
        <v>310493440</v>
      </c>
    </row>
    <row r="46" spans="1:13" ht="25.5" customHeight="1" x14ac:dyDescent="0.2">
      <c r="A46" s="18"/>
      <c r="B46" s="730" t="s">
        <v>242</v>
      </c>
      <c r="C46" s="742"/>
      <c r="D46" s="742"/>
      <c r="E46" s="742"/>
      <c r="F46" s="742"/>
      <c r="G46" s="747"/>
      <c r="H46" s="729">
        <v>558639919.45000005</v>
      </c>
      <c r="I46" s="729">
        <v>706995335.76999986</v>
      </c>
      <c r="J46" s="729">
        <v>680610587.12999988</v>
      </c>
      <c r="K46" s="729">
        <v>35856315.57</v>
      </c>
      <c r="L46" s="729">
        <v>585024668.09000003</v>
      </c>
    </row>
    <row r="47" spans="1:13" x14ac:dyDescent="0.2">
      <c r="H47" s="247">
        <v>558639919.45000005</v>
      </c>
      <c r="I47" s="247">
        <v>706995335.76999986</v>
      </c>
      <c r="J47" s="247">
        <v>680610587.12999988</v>
      </c>
      <c r="K47" s="247"/>
      <c r="L47" s="247">
        <v>585024668.08999991</v>
      </c>
    </row>
    <row r="48" spans="1:13" s="246" customFormat="1" x14ac:dyDescent="0.2">
      <c r="F48" s="633"/>
      <c r="G48" s="3"/>
      <c r="H48" s="247">
        <v>0</v>
      </c>
      <c r="I48" s="247">
        <v>0</v>
      </c>
      <c r="J48" s="247">
        <v>0</v>
      </c>
      <c r="K48" s="247"/>
      <c r="L48" s="247">
        <v>0</v>
      </c>
      <c r="M48" s="3"/>
    </row>
    <row r="49" spans="2:12" x14ac:dyDescent="0.2">
      <c r="B49" s="29"/>
      <c r="H49" s="631"/>
      <c r="I49" s="631"/>
      <c r="J49" s="631"/>
      <c r="K49" s="631"/>
      <c r="L49" s="631"/>
    </row>
    <row r="50" spans="2:12" x14ac:dyDescent="0.2">
      <c r="B50" s="29"/>
      <c r="H50" s="631"/>
      <c r="I50" s="631"/>
      <c r="J50" s="631"/>
      <c r="L50" s="3"/>
    </row>
  </sheetData>
  <mergeCells count="10">
    <mergeCell ref="B6:G6"/>
    <mergeCell ref="B1:L1"/>
    <mergeCell ref="B2:L2"/>
    <mergeCell ref="B3:L3"/>
    <mergeCell ref="B4:L4"/>
    <mergeCell ref="I5:J5"/>
    <mergeCell ref="H6:H7"/>
    <mergeCell ref="I6:I7"/>
    <mergeCell ref="J6:K6"/>
    <mergeCell ref="L6:L7"/>
  </mergeCells>
  <phoneticPr fontId="13" type="noConversion"/>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B31"/>
  <sheetViews>
    <sheetView topLeftCell="A16" workbookViewId="0">
      <selection activeCell="B18" sqref="B18"/>
    </sheetView>
  </sheetViews>
  <sheetFormatPr baseColWidth="10" defaultRowHeight="12.75" x14ac:dyDescent="0.2"/>
  <cols>
    <col min="1" max="1" width="37.7109375" style="3" customWidth="1"/>
    <col min="2" max="2" width="92.5703125" style="3" customWidth="1"/>
    <col min="3" max="16384" width="11.42578125" style="3"/>
  </cols>
  <sheetData>
    <row r="1" spans="1:2" s="1" customFormat="1" ht="16.5" customHeight="1" x14ac:dyDescent="0.2">
      <c r="A1" s="1221" t="s">
        <v>1325</v>
      </c>
      <c r="B1" s="1221"/>
    </row>
    <row r="2" spans="1:2" s="1" customFormat="1" ht="17.25" customHeight="1" x14ac:dyDescent="0.2">
      <c r="A2" s="1221" t="s">
        <v>20</v>
      </c>
      <c r="B2" s="1221"/>
    </row>
    <row r="3" spans="1:2" s="1" customFormat="1" ht="16.5" customHeight="1" x14ac:dyDescent="0.2">
      <c r="A3" s="1220" t="s">
        <v>228</v>
      </c>
      <c r="B3" s="1220"/>
    </row>
    <row r="4" spans="1:2" s="1" customFormat="1" ht="16.5" customHeight="1" x14ac:dyDescent="0.2">
      <c r="A4" s="616" t="s">
        <v>1339</v>
      </c>
      <c r="B4" s="71"/>
    </row>
    <row r="5" spans="1:2" s="72" customFormat="1" ht="27" customHeight="1" x14ac:dyDescent="0.2">
      <c r="A5" s="248" t="s">
        <v>21</v>
      </c>
      <c r="B5" s="248" t="s">
        <v>22</v>
      </c>
    </row>
    <row r="6" spans="1:2" ht="48" customHeight="1" x14ac:dyDescent="0.2">
      <c r="A6" s="350" t="s">
        <v>350</v>
      </c>
      <c r="B6" s="97" t="s">
        <v>948</v>
      </c>
    </row>
    <row r="7" spans="1:2" s="29" customFormat="1" ht="19.5" customHeight="1" x14ac:dyDescent="0.2">
      <c r="A7" s="98"/>
      <c r="B7" s="99"/>
    </row>
    <row r="8" spans="1:2" ht="25.5" x14ac:dyDescent="0.2">
      <c r="A8" s="96" t="s">
        <v>39</v>
      </c>
      <c r="B8" s="97" t="s">
        <v>1703</v>
      </c>
    </row>
    <row r="9" spans="1:2" s="29" customFormat="1" ht="20.25" customHeight="1" x14ac:dyDescent="0.2">
      <c r="A9" s="98"/>
      <c r="B9" s="99"/>
    </row>
    <row r="10" spans="1:2" ht="25.5" x14ac:dyDescent="0.2">
      <c r="A10" s="350" t="s">
        <v>1345</v>
      </c>
      <c r="B10" s="97" t="s">
        <v>1704</v>
      </c>
    </row>
    <row r="11" spans="1:2" s="29" customFormat="1" ht="20.25" customHeight="1" x14ac:dyDescent="0.2">
      <c r="A11" s="98"/>
      <c r="B11" s="99"/>
    </row>
    <row r="12" spans="1:2" ht="40.5" customHeight="1" x14ac:dyDescent="0.2">
      <c r="A12" s="350" t="s">
        <v>945</v>
      </c>
      <c r="B12" s="97" t="s">
        <v>949</v>
      </c>
    </row>
    <row r="13" spans="1:2" s="29" customFormat="1" ht="14.25" customHeight="1" x14ac:dyDescent="0.2">
      <c r="A13" s="98"/>
      <c r="B13" s="99"/>
    </row>
    <row r="14" spans="1:2" ht="46.5" customHeight="1" x14ac:dyDescent="0.2">
      <c r="A14" s="350" t="s">
        <v>946</v>
      </c>
      <c r="B14" s="97" t="s">
        <v>1705</v>
      </c>
    </row>
    <row r="15" spans="1:2" s="29" customFormat="1" ht="19.5" customHeight="1" x14ac:dyDescent="0.2">
      <c r="A15" s="98"/>
      <c r="B15" s="99"/>
    </row>
    <row r="16" spans="1:2" ht="48" customHeight="1" x14ac:dyDescent="0.2">
      <c r="A16" s="350" t="s">
        <v>947</v>
      </c>
      <c r="B16" s="97" t="s">
        <v>951</v>
      </c>
    </row>
    <row r="17" spans="1:2" s="29" customFormat="1" ht="14.25" customHeight="1" x14ac:dyDescent="0.2">
      <c r="A17" s="98"/>
      <c r="B17" s="99"/>
    </row>
    <row r="18" spans="1:2" ht="38.25" x14ac:dyDescent="0.2">
      <c r="A18" s="96" t="s">
        <v>359</v>
      </c>
      <c r="B18" s="97" t="s">
        <v>1706</v>
      </c>
    </row>
    <row r="19" spans="1:2" s="29" customFormat="1" ht="14.25" customHeight="1" x14ac:dyDescent="0.2">
      <c r="A19" s="98"/>
      <c r="B19" s="99"/>
    </row>
    <row r="20" spans="1:2" ht="25.5" x14ac:dyDescent="0.2">
      <c r="A20" s="350" t="s">
        <v>1147</v>
      </c>
      <c r="B20" s="97" t="s">
        <v>1707</v>
      </c>
    </row>
    <row r="21" spans="1:2" s="29" customFormat="1" ht="14.25" customHeight="1" x14ac:dyDescent="0.2">
      <c r="A21" s="98"/>
      <c r="B21" s="99"/>
    </row>
    <row r="22" spans="1:2" ht="25.5" x14ac:dyDescent="0.2">
      <c r="A22" s="350" t="s">
        <v>1347</v>
      </c>
      <c r="B22" s="97" t="s">
        <v>1708</v>
      </c>
    </row>
    <row r="23" spans="1:2" s="29" customFormat="1" ht="14.25" customHeight="1" x14ac:dyDescent="0.2">
      <c r="A23" s="103"/>
      <c r="B23" s="827"/>
    </row>
    <row r="24" spans="1:2" ht="51" x14ac:dyDescent="0.2">
      <c r="A24" s="100" t="s">
        <v>952</v>
      </c>
      <c r="B24" s="101" t="s">
        <v>953</v>
      </c>
    </row>
    <row r="25" spans="1:2" s="29" customFormat="1" ht="14.25" customHeight="1" x14ac:dyDescent="0.2">
      <c r="A25" s="103"/>
      <c r="B25" s="827"/>
    </row>
    <row r="26" spans="1:2" ht="28.5" customHeight="1" x14ac:dyDescent="0.2">
      <c r="A26" s="826" t="s">
        <v>1349</v>
      </c>
      <c r="B26" s="101"/>
    </row>
    <row r="27" spans="1:2" ht="31.5" customHeight="1" x14ac:dyDescent="0.2">
      <c r="A27" s="102" t="s">
        <v>23</v>
      </c>
      <c r="B27" s="101" t="s">
        <v>24</v>
      </c>
    </row>
    <row r="28" spans="1:2" ht="30" customHeight="1" x14ac:dyDescent="0.2">
      <c r="A28" s="102" t="s">
        <v>25</v>
      </c>
      <c r="B28" s="101" t="s">
        <v>26</v>
      </c>
    </row>
    <row r="29" spans="1:2" ht="35.25" customHeight="1" x14ac:dyDescent="0.2">
      <c r="A29" s="102" t="s">
        <v>25</v>
      </c>
      <c r="B29" s="101" t="s">
        <v>27</v>
      </c>
    </row>
    <row r="30" spans="1:2" ht="45" customHeight="1" x14ac:dyDescent="0.2">
      <c r="A30" s="103" t="s">
        <v>306</v>
      </c>
      <c r="B30" s="104" t="s">
        <v>307</v>
      </c>
    </row>
    <row r="31" spans="1:2" s="29" customFormat="1" ht="14.25" customHeight="1" x14ac:dyDescent="0.2">
      <c r="A31" s="94"/>
      <c r="B31" s="95"/>
    </row>
  </sheetData>
  <mergeCells count="3">
    <mergeCell ref="A1:B1"/>
    <mergeCell ref="A2:B2"/>
    <mergeCell ref="A3:B3"/>
  </mergeCells>
  <phoneticPr fontId="0" type="noConversion"/>
  <printOptions horizontalCentered="1"/>
  <pageMargins left="0.59055118110236227" right="0.59055118110236227" top="0.59055118110236227" bottom="0.59055118110236227" header="0.31496062992125984" footer="0.31496062992125984"/>
  <pageSetup scale="9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E21" sqref="E21"/>
    </sheetView>
  </sheetViews>
  <sheetFormatPr baseColWidth="10" defaultRowHeight="12.75" x14ac:dyDescent="0.2"/>
  <sheetData/>
  <phoneticPr fontId="0"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J28" sqref="J28"/>
    </sheetView>
  </sheetViews>
  <sheetFormatPr baseColWidth="10" defaultRowHeight="12.75" x14ac:dyDescent="0.2"/>
  <sheetData/>
  <phoneticPr fontId="0"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311"/>
  <sheetViews>
    <sheetView topLeftCell="A31" workbookViewId="0">
      <selection activeCell="B43" sqref="B43"/>
    </sheetView>
  </sheetViews>
  <sheetFormatPr baseColWidth="10" defaultColWidth="11.42578125" defaultRowHeight="12.75" x14ac:dyDescent="0.2"/>
  <cols>
    <col min="1" max="1" width="10.5703125" style="305" customWidth="1"/>
    <col min="2" max="2" width="51.7109375" style="88" customWidth="1"/>
    <col min="3" max="3" width="18.28515625" style="88" hidden="1" customWidth="1"/>
    <col min="4" max="7" width="19.7109375" style="89" customWidth="1"/>
    <col min="8" max="8" width="19.7109375" style="198" customWidth="1"/>
    <col min="9" max="9" width="19.7109375" style="88" customWidth="1"/>
    <col min="10" max="16384" width="11.42578125" style="88"/>
  </cols>
  <sheetData>
    <row r="1" spans="1:9" s="298" customFormat="1" ht="21" customHeight="1" x14ac:dyDescent="0.2">
      <c r="A1" s="1335" t="s">
        <v>1099</v>
      </c>
      <c r="B1" s="1335"/>
      <c r="C1" s="1335"/>
      <c r="D1" s="1335"/>
      <c r="E1" s="1335"/>
      <c r="F1" s="1335"/>
      <c r="G1" s="1335"/>
      <c r="H1" s="1335"/>
    </row>
    <row r="2" spans="1:9" s="298" customFormat="1" ht="21" customHeight="1" x14ac:dyDescent="0.2">
      <c r="A2" s="1335" t="s">
        <v>1332</v>
      </c>
      <c r="B2" s="1335"/>
      <c r="C2" s="1335"/>
      <c r="D2" s="1335"/>
      <c r="E2" s="1335"/>
      <c r="F2" s="1335"/>
      <c r="G2" s="1335"/>
      <c r="H2" s="1335"/>
    </row>
    <row r="3" spans="1:9" s="298" customFormat="1" ht="21" customHeight="1" x14ac:dyDescent="0.2">
      <c r="A3" s="1335" t="s">
        <v>1344</v>
      </c>
      <c r="B3" s="1335"/>
      <c r="C3" s="1335"/>
      <c r="D3" s="1335"/>
      <c r="E3" s="1335"/>
      <c r="F3" s="1335"/>
      <c r="G3" s="1335"/>
      <c r="H3" s="1335"/>
    </row>
    <row r="4" spans="1:9" s="298" customFormat="1" ht="18.75" x14ac:dyDescent="0.2">
      <c r="A4" s="1336" t="s">
        <v>180</v>
      </c>
      <c r="B4" s="1336"/>
      <c r="C4" s="1336"/>
      <c r="D4" s="1336"/>
      <c r="E4" s="1336"/>
      <c r="F4" s="1336"/>
      <c r="G4" s="1336"/>
      <c r="H4" s="1336"/>
    </row>
    <row r="5" spans="1:9" s="298" customFormat="1" ht="15.75" customHeight="1" x14ac:dyDescent="0.2">
      <c r="A5" s="1337" t="s">
        <v>1100</v>
      </c>
      <c r="B5" s="1337"/>
      <c r="C5" s="1337"/>
      <c r="D5" s="1337"/>
      <c r="E5" s="1337"/>
      <c r="F5" s="1337"/>
      <c r="G5" s="1337"/>
      <c r="H5" s="1337"/>
    </row>
    <row r="6" spans="1:9" ht="15.75" customHeight="1" x14ac:dyDescent="0.3">
      <c r="H6" s="524" t="s">
        <v>1343</v>
      </c>
    </row>
    <row r="7" spans="1:9" s="313" customFormat="1" ht="21" customHeight="1" x14ac:dyDescent="0.2">
      <c r="A7" s="1333" t="s">
        <v>107</v>
      </c>
      <c r="B7" s="1333" t="s">
        <v>1680</v>
      </c>
      <c r="C7" s="359" t="s">
        <v>107</v>
      </c>
      <c r="D7" s="1327" t="s">
        <v>29</v>
      </c>
      <c r="E7" s="1332"/>
      <c r="F7" s="1332"/>
      <c r="G7" s="1332"/>
      <c r="H7" s="1332"/>
      <c r="I7" s="1217" t="s">
        <v>1330</v>
      </c>
    </row>
    <row r="8" spans="1:9" s="313" customFormat="1" ht="21" customHeight="1" x14ac:dyDescent="0.2">
      <c r="A8" s="1334"/>
      <c r="B8" s="1334"/>
      <c r="C8" s="360"/>
      <c r="D8" s="1330" t="s">
        <v>668</v>
      </c>
      <c r="E8" s="1328" t="s">
        <v>1329</v>
      </c>
      <c r="F8" s="1330" t="s">
        <v>638</v>
      </c>
      <c r="G8" s="1328" t="s">
        <v>639</v>
      </c>
      <c r="H8" s="1328" t="s">
        <v>640</v>
      </c>
      <c r="I8" s="1326"/>
    </row>
    <row r="9" spans="1:9" s="313" customFormat="1" ht="21" customHeight="1" x14ac:dyDescent="0.2">
      <c r="A9" s="1334"/>
      <c r="B9" s="1334"/>
      <c r="C9" s="360" t="s">
        <v>1043</v>
      </c>
      <c r="D9" s="1331"/>
      <c r="E9" s="1329"/>
      <c r="F9" s="1331"/>
      <c r="G9" s="1329"/>
      <c r="H9" s="1329"/>
      <c r="I9" s="1327"/>
    </row>
    <row r="10" spans="1:9" s="311" customFormat="1" ht="31.5" customHeight="1" x14ac:dyDescent="0.2">
      <c r="A10" s="314">
        <v>1</v>
      </c>
      <c r="B10" s="315" t="s">
        <v>669</v>
      </c>
      <c r="C10" s="721"/>
      <c r="D10" s="316">
        <v>349692814.26999998</v>
      </c>
      <c r="E10" s="316">
        <v>20046945.509999998</v>
      </c>
      <c r="F10" s="316">
        <v>369739759.77999997</v>
      </c>
      <c r="G10" s="316">
        <v>379446315.24000001</v>
      </c>
      <c r="H10" s="316">
        <v>343284064.37</v>
      </c>
      <c r="I10" s="316">
        <v>-9706555.4600000009</v>
      </c>
    </row>
    <row r="11" spans="1:9" s="311" customFormat="1" ht="31.5" customHeight="1" x14ac:dyDescent="0.2">
      <c r="A11" s="320">
        <v>1.1000000000000001</v>
      </c>
      <c r="B11" s="324" t="s">
        <v>1681</v>
      </c>
      <c r="C11" s="720"/>
      <c r="D11" s="719">
        <v>12474285.52</v>
      </c>
      <c r="E11" s="719">
        <v>-462257.34</v>
      </c>
      <c r="F11" s="718">
        <v>12012028.18</v>
      </c>
      <c r="G11" s="718">
        <v>12011723.859999999</v>
      </c>
      <c r="H11" s="718">
        <v>11372759.189999999</v>
      </c>
      <c r="I11" s="718">
        <v>304.32000000029802</v>
      </c>
    </row>
    <row r="12" spans="1:9" s="298" customFormat="1" ht="14.25" hidden="1" x14ac:dyDescent="0.2">
      <c r="A12" s="320" t="s">
        <v>373</v>
      </c>
      <c r="B12" s="321" t="s">
        <v>670</v>
      </c>
      <c r="C12" s="717" t="s">
        <v>1044</v>
      </c>
      <c r="D12" s="716">
        <v>0</v>
      </c>
      <c r="E12" s="716">
        <v>0</v>
      </c>
      <c r="F12" s="716">
        <v>0</v>
      </c>
      <c r="G12" s="716">
        <v>0</v>
      </c>
      <c r="H12" s="716">
        <v>0</v>
      </c>
      <c r="I12" s="716">
        <v>0</v>
      </c>
    </row>
    <row r="13" spans="1:9" s="298" customFormat="1" ht="14.25" hidden="1" x14ac:dyDescent="0.2">
      <c r="A13" s="320" t="s">
        <v>375</v>
      </c>
      <c r="B13" s="321" t="s">
        <v>671</v>
      </c>
      <c r="C13" s="717"/>
      <c r="D13" s="716">
        <v>0</v>
      </c>
      <c r="E13" s="716">
        <v>0</v>
      </c>
      <c r="F13" s="716">
        <v>0</v>
      </c>
      <c r="G13" s="716"/>
      <c r="H13" s="716"/>
      <c r="I13" s="716">
        <v>0</v>
      </c>
    </row>
    <row r="14" spans="1:9" s="298" customFormat="1" ht="15" hidden="1" x14ac:dyDescent="0.2">
      <c r="A14" s="317">
        <v>1.2</v>
      </c>
      <c r="B14" s="323" t="s">
        <v>672</v>
      </c>
      <c r="C14" s="715"/>
      <c r="D14" s="319">
        <v>0</v>
      </c>
      <c r="E14" s="319">
        <v>0</v>
      </c>
      <c r="F14" s="319">
        <v>0</v>
      </c>
      <c r="G14" s="319">
        <v>0</v>
      </c>
      <c r="H14" s="319">
        <v>0</v>
      </c>
      <c r="I14" s="319">
        <v>0</v>
      </c>
    </row>
    <row r="15" spans="1:9" s="298" customFormat="1" ht="14.25" hidden="1" x14ac:dyDescent="0.2">
      <c r="A15" s="320" t="s">
        <v>673</v>
      </c>
      <c r="B15" s="321" t="s">
        <v>1682</v>
      </c>
      <c r="C15" s="717"/>
      <c r="D15" s="716">
        <v>0</v>
      </c>
      <c r="E15" s="716">
        <v>0</v>
      </c>
      <c r="F15" s="716">
        <v>0</v>
      </c>
      <c r="G15" s="716"/>
      <c r="H15" s="716"/>
      <c r="I15" s="716">
        <v>0</v>
      </c>
    </row>
    <row r="16" spans="1:9" s="298" customFormat="1" ht="14.25" hidden="1" x14ac:dyDescent="0.2">
      <c r="A16" s="320" t="s">
        <v>674</v>
      </c>
      <c r="B16" s="321" t="s">
        <v>1683</v>
      </c>
      <c r="C16" s="717"/>
      <c r="D16" s="716">
        <v>0</v>
      </c>
      <c r="E16" s="716">
        <v>0</v>
      </c>
      <c r="F16" s="716">
        <v>0</v>
      </c>
      <c r="G16" s="716"/>
      <c r="H16" s="716"/>
      <c r="I16" s="716">
        <v>0</v>
      </c>
    </row>
    <row r="17" spans="1:9" s="298" customFormat="1" ht="14.25" hidden="1" x14ac:dyDescent="0.2">
      <c r="A17" s="320" t="s">
        <v>377</v>
      </c>
      <c r="B17" s="321" t="s">
        <v>1684</v>
      </c>
      <c r="C17" s="717"/>
      <c r="D17" s="716">
        <v>0</v>
      </c>
      <c r="E17" s="716">
        <v>0</v>
      </c>
      <c r="F17" s="716">
        <v>0</v>
      </c>
      <c r="G17" s="716"/>
      <c r="H17" s="716"/>
      <c r="I17" s="716">
        <v>0</v>
      </c>
    </row>
    <row r="18" spans="1:9" s="298" customFormat="1" ht="14.25" hidden="1" x14ac:dyDescent="0.2">
      <c r="A18" s="320" t="s">
        <v>379</v>
      </c>
      <c r="B18" s="321" t="s">
        <v>1685</v>
      </c>
      <c r="C18" s="717"/>
      <c r="D18" s="716">
        <v>0</v>
      </c>
      <c r="E18" s="716">
        <v>0</v>
      </c>
      <c r="F18" s="716">
        <v>0</v>
      </c>
      <c r="G18" s="716"/>
      <c r="H18" s="716"/>
      <c r="I18" s="716">
        <v>0</v>
      </c>
    </row>
    <row r="19" spans="1:9" s="311" customFormat="1" ht="31.5" customHeight="1" x14ac:dyDescent="0.2">
      <c r="A19" s="320">
        <v>1.3</v>
      </c>
      <c r="B19" s="324" t="s">
        <v>675</v>
      </c>
      <c r="C19" s="720"/>
      <c r="D19" s="322">
        <v>40372202.520000003</v>
      </c>
      <c r="E19" s="322">
        <v>2192935.4300000002</v>
      </c>
      <c r="F19" s="322">
        <v>42565137.950000003</v>
      </c>
      <c r="G19" s="322">
        <v>42495678.710000001</v>
      </c>
      <c r="H19" s="322">
        <v>39330849.020000003</v>
      </c>
      <c r="I19" s="322">
        <v>69459.240000002086</v>
      </c>
    </row>
    <row r="20" spans="1:9" s="298" customFormat="1" ht="14.25" hidden="1" x14ac:dyDescent="0.2">
      <c r="A20" s="320" t="s">
        <v>676</v>
      </c>
      <c r="B20" s="321" t="s">
        <v>677</v>
      </c>
      <c r="C20" s="717" t="s">
        <v>1045</v>
      </c>
      <c r="D20" s="716">
        <v>0</v>
      </c>
      <c r="E20" s="716">
        <v>0</v>
      </c>
      <c r="F20" s="716">
        <v>0</v>
      </c>
      <c r="G20" s="716">
        <v>0</v>
      </c>
      <c r="H20" s="716">
        <v>0</v>
      </c>
      <c r="I20" s="716">
        <v>0</v>
      </c>
    </row>
    <row r="21" spans="1:9" s="298" customFormat="1" ht="14.25" hidden="1" x14ac:dyDescent="0.2">
      <c r="A21" s="320" t="s">
        <v>678</v>
      </c>
      <c r="B21" s="321" t="s">
        <v>679</v>
      </c>
      <c r="C21" s="717" t="s">
        <v>1046</v>
      </c>
      <c r="D21" s="716">
        <v>0</v>
      </c>
      <c r="E21" s="716">
        <v>0</v>
      </c>
      <c r="F21" s="716">
        <v>0</v>
      </c>
      <c r="G21" s="716">
        <v>0</v>
      </c>
      <c r="H21" s="716">
        <v>0</v>
      </c>
      <c r="I21" s="716">
        <v>0</v>
      </c>
    </row>
    <row r="22" spans="1:9" s="298" customFormat="1" ht="14.25" hidden="1" x14ac:dyDescent="0.2">
      <c r="A22" s="320" t="s">
        <v>680</v>
      </c>
      <c r="B22" s="321" t="s">
        <v>681</v>
      </c>
      <c r="C22" s="717"/>
      <c r="D22" s="716">
        <v>0</v>
      </c>
      <c r="E22" s="716">
        <v>0</v>
      </c>
      <c r="F22" s="716">
        <v>0</v>
      </c>
      <c r="G22" s="716"/>
      <c r="H22" s="716">
        <v>0</v>
      </c>
      <c r="I22" s="716">
        <v>0</v>
      </c>
    </row>
    <row r="23" spans="1:9" s="298" customFormat="1" ht="14.25" hidden="1" x14ac:dyDescent="0.2">
      <c r="A23" s="320" t="s">
        <v>682</v>
      </c>
      <c r="B23" s="321" t="s">
        <v>683</v>
      </c>
      <c r="C23" s="717" t="s">
        <v>1047</v>
      </c>
      <c r="D23" s="716">
        <v>0</v>
      </c>
      <c r="E23" s="716">
        <v>0</v>
      </c>
      <c r="F23" s="716">
        <v>0</v>
      </c>
      <c r="G23" s="716">
        <v>0</v>
      </c>
      <c r="H23" s="716">
        <v>0</v>
      </c>
      <c r="I23" s="716">
        <v>0</v>
      </c>
    </row>
    <row r="24" spans="1:9" s="298" customFormat="1" ht="14.25" hidden="1" x14ac:dyDescent="0.2">
      <c r="A24" s="320" t="s">
        <v>684</v>
      </c>
      <c r="B24" s="321" t="s">
        <v>685</v>
      </c>
      <c r="C24" s="717" t="s">
        <v>1048</v>
      </c>
      <c r="D24" s="716">
        <v>0</v>
      </c>
      <c r="E24" s="716">
        <v>0</v>
      </c>
      <c r="F24" s="716">
        <v>0</v>
      </c>
      <c r="G24" s="716">
        <v>0</v>
      </c>
      <c r="H24" s="716">
        <v>0</v>
      </c>
      <c r="I24" s="716">
        <v>0</v>
      </c>
    </row>
    <row r="25" spans="1:9" s="298" customFormat="1" ht="14.25" hidden="1" x14ac:dyDescent="0.2">
      <c r="A25" s="320" t="s">
        <v>686</v>
      </c>
      <c r="B25" s="321" t="s">
        <v>687</v>
      </c>
      <c r="C25" s="717"/>
      <c r="D25" s="716">
        <v>0</v>
      </c>
      <c r="E25" s="716">
        <v>0</v>
      </c>
      <c r="F25" s="716">
        <v>0</v>
      </c>
      <c r="G25" s="716"/>
      <c r="H25" s="716">
        <v>0</v>
      </c>
      <c r="I25" s="716">
        <v>0</v>
      </c>
    </row>
    <row r="26" spans="1:9" s="298" customFormat="1" ht="14.25" hidden="1" x14ac:dyDescent="0.2">
      <c r="A26" s="320" t="s">
        <v>688</v>
      </c>
      <c r="B26" s="321" t="s">
        <v>689</v>
      </c>
      <c r="C26" s="717"/>
      <c r="D26" s="716">
        <v>0</v>
      </c>
      <c r="E26" s="716">
        <v>0</v>
      </c>
      <c r="F26" s="716">
        <v>0</v>
      </c>
      <c r="G26" s="716"/>
      <c r="H26" s="716">
        <v>0</v>
      </c>
      <c r="I26" s="716">
        <v>0</v>
      </c>
    </row>
    <row r="27" spans="1:9" s="298" customFormat="1" ht="14.25" hidden="1" x14ac:dyDescent="0.2">
      <c r="A27" s="320" t="s">
        <v>690</v>
      </c>
      <c r="B27" s="321" t="s">
        <v>691</v>
      </c>
      <c r="C27" s="717" t="s">
        <v>1049</v>
      </c>
      <c r="D27" s="716">
        <v>0</v>
      </c>
      <c r="E27" s="716">
        <v>0</v>
      </c>
      <c r="F27" s="716">
        <v>0</v>
      </c>
      <c r="G27" s="716">
        <v>0</v>
      </c>
      <c r="H27" s="716">
        <v>0</v>
      </c>
      <c r="I27" s="716">
        <v>0</v>
      </c>
    </row>
    <row r="28" spans="1:9" s="298" customFormat="1" ht="14.25" hidden="1" x14ac:dyDescent="0.2">
      <c r="A28" s="320" t="s">
        <v>692</v>
      </c>
      <c r="B28" s="321" t="s">
        <v>693</v>
      </c>
      <c r="C28" s="717"/>
      <c r="D28" s="716">
        <v>0</v>
      </c>
      <c r="E28" s="716">
        <v>0</v>
      </c>
      <c r="F28" s="716">
        <v>0</v>
      </c>
      <c r="G28" s="716"/>
      <c r="H28" s="716"/>
      <c r="I28" s="716">
        <v>0</v>
      </c>
    </row>
    <row r="29" spans="1:9" s="298" customFormat="1" ht="15" hidden="1" x14ac:dyDescent="0.2">
      <c r="A29" s="317">
        <v>1.4</v>
      </c>
      <c r="B29" s="318" t="s">
        <v>694</v>
      </c>
      <c r="C29" s="721"/>
      <c r="D29" s="319">
        <v>0</v>
      </c>
      <c r="E29" s="319">
        <v>0</v>
      </c>
      <c r="F29" s="319">
        <v>0</v>
      </c>
      <c r="G29" s="319">
        <v>0</v>
      </c>
      <c r="H29" s="319">
        <v>0</v>
      </c>
      <c r="I29" s="319">
        <v>0</v>
      </c>
    </row>
    <row r="30" spans="1:9" s="298" customFormat="1" ht="14.25" hidden="1" x14ac:dyDescent="0.2">
      <c r="A30" s="320" t="s">
        <v>695</v>
      </c>
      <c r="B30" s="321" t="s">
        <v>696</v>
      </c>
      <c r="C30" s="717"/>
      <c r="D30" s="716">
        <v>0</v>
      </c>
      <c r="E30" s="716">
        <v>0</v>
      </c>
      <c r="F30" s="716">
        <v>0</v>
      </c>
      <c r="G30" s="716"/>
      <c r="H30" s="716"/>
      <c r="I30" s="716">
        <v>0</v>
      </c>
    </row>
    <row r="31" spans="1:9" s="311" customFormat="1" ht="31.5" customHeight="1" x14ac:dyDescent="0.2">
      <c r="A31" s="320">
        <v>1.5</v>
      </c>
      <c r="B31" s="324" t="s">
        <v>697</v>
      </c>
      <c r="C31" s="720"/>
      <c r="D31" s="322">
        <v>88961174.980000004</v>
      </c>
      <c r="E31" s="322">
        <v>11141946.41</v>
      </c>
      <c r="F31" s="322">
        <v>100103121.39</v>
      </c>
      <c r="G31" s="322">
        <v>110382706.84999999</v>
      </c>
      <c r="H31" s="322">
        <v>93619588.25</v>
      </c>
      <c r="I31" s="322">
        <v>-10279585.459999993</v>
      </c>
    </row>
    <row r="32" spans="1:9" s="298" customFormat="1" ht="14.25" hidden="1" x14ac:dyDescent="0.2">
      <c r="A32" s="320" t="s">
        <v>698</v>
      </c>
      <c r="B32" s="321" t="s">
        <v>699</v>
      </c>
      <c r="C32" s="717" t="s">
        <v>1050</v>
      </c>
      <c r="D32" s="716">
        <v>0</v>
      </c>
      <c r="E32" s="716">
        <v>0</v>
      </c>
      <c r="F32" s="716">
        <v>0</v>
      </c>
      <c r="G32" s="716">
        <v>0</v>
      </c>
      <c r="H32" s="716">
        <v>0</v>
      </c>
      <c r="I32" s="716">
        <v>0</v>
      </c>
    </row>
    <row r="33" spans="1:9" s="298" customFormat="1" ht="14.25" hidden="1" x14ac:dyDescent="0.2">
      <c r="A33" s="320" t="s">
        <v>700</v>
      </c>
      <c r="B33" s="321" t="s">
        <v>701</v>
      </c>
      <c r="C33" s="717" t="s">
        <v>1051</v>
      </c>
      <c r="D33" s="716">
        <v>0</v>
      </c>
      <c r="E33" s="716">
        <v>0</v>
      </c>
      <c r="F33" s="716">
        <v>0</v>
      </c>
      <c r="G33" s="716">
        <v>0</v>
      </c>
      <c r="H33" s="716">
        <v>0</v>
      </c>
      <c r="I33" s="716">
        <v>0</v>
      </c>
    </row>
    <row r="34" spans="1:9" s="298" customFormat="1" ht="15" hidden="1" x14ac:dyDescent="0.2">
      <c r="A34" s="317">
        <v>1.6</v>
      </c>
      <c r="B34" s="318" t="s">
        <v>702</v>
      </c>
      <c r="C34" s="721"/>
      <c r="D34" s="319">
        <v>0</v>
      </c>
      <c r="E34" s="319">
        <v>0</v>
      </c>
      <c r="F34" s="319">
        <v>0</v>
      </c>
      <c r="G34" s="319">
        <v>0</v>
      </c>
      <c r="H34" s="319">
        <v>0</v>
      </c>
      <c r="I34" s="319">
        <v>0</v>
      </c>
    </row>
    <row r="35" spans="1:9" s="298" customFormat="1" ht="14.25" hidden="1" x14ac:dyDescent="0.2">
      <c r="A35" s="320" t="s">
        <v>703</v>
      </c>
      <c r="B35" s="321" t="s">
        <v>704</v>
      </c>
      <c r="C35" s="717"/>
      <c r="D35" s="716"/>
      <c r="E35" s="716"/>
      <c r="F35" s="716">
        <v>0</v>
      </c>
      <c r="G35" s="716"/>
      <c r="H35" s="716">
        <v>0</v>
      </c>
      <c r="I35" s="716">
        <v>0</v>
      </c>
    </row>
    <row r="36" spans="1:9" s="298" customFormat="1" ht="14.25" hidden="1" x14ac:dyDescent="0.2">
      <c r="A36" s="320" t="s">
        <v>705</v>
      </c>
      <c r="B36" s="321" t="s">
        <v>706</v>
      </c>
      <c r="C36" s="717"/>
      <c r="D36" s="716"/>
      <c r="E36" s="716"/>
      <c r="F36" s="716">
        <v>0</v>
      </c>
      <c r="G36" s="716"/>
      <c r="H36" s="716">
        <v>0</v>
      </c>
      <c r="I36" s="716">
        <v>0</v>
      </c>
    </row>
    <row r="37" spans="1:9" s="298" customFormat="1" ht="28.5" hidden="1" x14ac:dyDescent="0.2">
      <c r="A37" s="320" t="s">
        <v>707</v>
      </c>
      <c r="B37" s="321" t="s">
        <v>708</v>
      </c>
      <c r="C37" s="717"/>
      <c r="D37" s="716"/>
      <c r="E37" s="716"/>
      <c r="F37" s="716">
        <v>0</v>
      </c>
      <c r="G37" s="716"/>
      <c r="H37" s="716">
        <v>0</v>
      </c>
      <c r="I37" s="716">
        <v>0</v>
      </c>
    </row>
    <row r="38" spans="1:9" s="298" customFormat="1" ht="31.5" customHeight="1" x14ac:dyDescent="0.2">
      <c r="A38" s="320">
        <v>1.7</v>
      </c>
      <c r="B38" s="324" t="s">
        <v>709</v>
      </c>
      <c r="C38" s="720"/>
      <c r="D38" s="322">
        <v>146239905.09999999</v>
      </c>
      <c r="E38" s="322">
        <v>2368059.2799999998</v>
      </c>
      <c r="F38" s="322">
        <v>148607964.38</v>
      </c>
      <c r="G38" s="322">
        <v>148438068.69</v>
      </c>
      <c r="H38" s="322">
        <v>140679007.22</v>
      </c>
      <c r="I38" s="322">
        <v>169895.68999999762</v>
      </c>
    </row>
    <row r="39" spans="1:9" s="298" customFormat="1" ht="14.25" hidden="1" x14ac:dyDescent="0.2">
      <c r="A39" s="320" t="s">
        <v>710</v>
      </c>
      <c r="B39" s="321" t="s">
        <v>711</v>
      </c>
      <c r="C39" s="717" t="s">
        <v>1052</v>
      </c>
      <c r="D39" s="716">
        <v>0</v>
      </c>
      <c r="E39" s="716">
        <v>0</v>
      </c>
      <c r="F39" s="716">
        <v>0</v>
      </c>
      <c r="G39" s="716">
        <v>0</v>
      </c>
      <c r="H39" s="716">
        <v>0</v>
      </c>
      <c r="I39" s="716">
        <v>0</v>
      </c>
    </row>
    <row r="40" spans="1:9" s="298" customFormat="1" ht="14.25" hidden="1" x14ac:dyDescent="0.2">
      <c r="A40" s="320" t="s">
        <v>712</v>
      </c>
      <c r="B40" s="321" t="s">
        <v>713</v>
      </c>
      <c r="C40" s="717" t="s">
        <v>1053</v>
      </c>
      <c r="D40" s="716">
        <v>0</v>
      </c>
      <c r="E40" s="716">
        <v>0</v>
      </c>
      <c r="F40" s="716">
        <v>0</v>
      </c>
      <c r="G40" s="716">
        <v>0</v>
      </c>
      <c r="H40" s="716">
        <v>0</v>
      </c>
      <c r="I40" s="716">
        <v>0</v>
      </c>
    </row>
    <row r="41" spans="1:9" s="298" customFormat="1" ht="14.25" hidden="1" x14ac:dyDescent="0.2">
      <c r="A41" s="320" t="s">
        <v>714</v>
      </c>
      <c r="B41" s="321" t="s">
        <v>715</v>
      </c>
      <c r="C41" s="717"/>
      <c r="D41" s="716"/>
      <c r="E41" s="716"/>
      <c r="F41" s="716">
        <v>0</v>
      </c>
      <c r="G41" s="716"/>
      <c r="H41" s="716">
        <v>0</v>
      </c>
      <c r="I41" s="716">
        <v>0</v>
      </c>
    </row>
    <row r="42" spans="1:9" s="298" customFormat="1" ht="14.25" hidden="1" x14ac:dyDescent="0.2">
      <c r="A42" s="320" t="s">
        <v>716</v>
      </c>
      <c r="B42" s="321" t="s">
        <v>717</v>
      </c>
      <c r="C42" s="717"/>
      <c r="D42" s="716"/>
      <c r="E42" s="716"/>
      <c r="F42" s="716">
        <v>0</v>
      </c>
      <c r="G42" s="716"/>
      <c r="H42" s="716">
        <v>0</v>
      </c>
      <c r="I42" s="716">
        <v>0</v>
      </c>
    </row>
    <row r="43" spans="1:9" s="298" customFormat="1" ht="31.5" customHeight="1" x14ac:dyDescent="0.2">
      <c r="A43" s="320">
        <v>1.8</v>
      </c>
      <c r="B43" s="324" t="s">
        <v>77</v>
      </c>
      <c r="C43" s="720"/>
      <c r="D43" s="322">
        <v>61645246.149999999</v>
      </c>
      <c r="E43" s="322">
        <v>4806261.7300000004</v>
      </c>
      <c r="F43" s="322">
        <v>66451507.879999995</v>
      </c>
      <c r="G43" s="322">
        <v>66118137.130000003</v>
      </c>
      <c r="H43" s="322">
        <v>58281860.689999998</v>
      </c>
      <c r="I43" s="322">
        <v>333370.74999999255</v>
      </c>
    </row>
    <row r="44" spans="1:9" s="298" customFormat="1" ht="28.5" hidden="1" x14ac:dyDescent="0.2">
      <c r="A44" s="320" t="s">
        <v>718</v>
      </c>
      <c r="B44" s="321" t="s">
        <v>719</v>
      </c>
      <c r="C44" s="717" t="s">
        <v>1054</v>
      </c>
      <c r="D44" s="716">
        <v>0</v>
      </c>
      <c r="E44" s="716">
        <v>0</v>
      </c>
      <c r="F44" s="716">
        <v>0</v>
      </c>
      <c r="G44" s="716">
        <v>0</v>
      </c>
      <c r="H44" s="716">
        <v>0</v>
      </c>
      <c r="I44" s="716">
        <v>0</v>
      </c>
    </row>
    <row r="45" spans="1:9" s="298" customFormat="1" ht="14.25" hidden="1" x14ac:dyDescent="0.2">
      <c r="A45" s="320" t="s">
        <v>720</v>
      </c>
      <c r="B45" s="321" t="s">
        <v>721</v>
      </c>
      <c r="C45" s="717"/>
      <c r="D45" s="716"/>
      <c r="E45" s="716"/>
      <c r="F45" s="716">
        <v>0</v>
      </c>
      <c r="G45" s="716"/>
      <c r="H45" s="716">
        <v>0</v>
      </c>
      <c r="I45" s="716">
        <v>0</v>
      </c>
    </row>
    <row r="46" spans="1:9" s="298" customFormat="1" ht="14.25" hidden="1" x14ac:dyDescent="0.2">
      <c r="A46" s="320" t="s">
        <v>722</v>
      </c>
      <c r="B46" s="321" t="s">
        <v>723</v>
      </c>
      <c r="C46" s="717" t="s">
        <v>1055</v>
      </c>
      <c r="D46" s="716">
        <v>0</v>
      </c>
      <c r="E46" s="716">
        <v>0</v>
      </c>
      <c r="F46" s="716">
        <v>0</v>
      </c>
      <c r="G46" s="716">
        <v>0</v>
      </c>
      <c r="H46" s="716">
        <v>0</v>
      </c>
      <c r="I46" s="716">
        <v>0</v>
      </c>
    </row>
    <row r="47" spans="1:9" s="298" customFormat="1" ht="14.25" hidden="1" x14ac:dyDescent="0.2">
      <c r="A47" s="320" t="s">
        <v>724</v>
      </c>
      <c r="B47" s="321" t="s">
        <v>725</v>
      </c>
      <c r="C47" s="717" t="s">
        <v>1056</v>
      </c>
      <c r="D47" s="716">
        <v>0</v>
      </c>
      <c r="E47" s="716">
        <v>0</v>
      </c>
      <c r="F47" s="716">
        <v>0</v>
      </c>
      <c r="G47" s="716">
        <v>0</v>
      </c>
      <c r="H47" s="716">
        <v>0</v>
      </c>
      <c r="I47" s="716">
        <v>0</v>
      </c>
    </row>
    <row r="48" spans="1:9" s="298" customFormat="1" ht="14.25" hidden="1" x14ac:dyDescent="0.2">
      <c r="A48" s="320" t="s">
        <v>726</v>
      </c>
      <c r="B48" s="321" t="s">
        <v>693</v>
      </c>
      <c r="C48" s="717" t="s">
        <v>1057</v>
      </c>
      <c r="D48" s="716">
        <v>0</v>
      </c>
      <c r="E48" s="716">
        <v>0</v>
      </c>
      <c r="F48" s="716">
        <v>0</v>
      </c>
      <c r="G48" s="716">
        <v>0</v>
      </c>
      <c r="H48" s="716">
        <v>0</v>
      </c>
      <c r="I48" s="716">
        <v>0</v>
      </c>
    </row>
    <row r="49" spans="1:9" s="298" customFormat="1" ht="31.5" customHeight="1" x14ac:dyDescent="0.2">
      <c r="A49" s="314">
        <v>2</v>
      </c>
      <c r="B49" s="315" t="s">
        <v>727</v>
      </c>
      <c r="C49" s="721"/>
      <c r="D49" s="316">
        <v>330299758.80000001</v>
      </c>
      <c r="E49" s="316">
        <v>-84464878.519999981</v>
      </c>
      <c r="F49" s="316">
        <v>245834880.28000003</v>
      </c>
      <c r="G49" s="316">
        <v>245034470.43000001</v>
      </c>
      <c r="H49" s="316">
        <v>210124445.78</v>
      </c>
      <c r="I49" s="316">
        <v>800409.85000000126</v>
      </c>
    </row>
    <row r="50" spans="1:9" s="311" customFormat="1" ht="31.5" customHeight="1" x14ac:dyDescent="0.2">
      <c r="A50" s="320">
        <v>2.1</v>
      </c>
      <c r="B50" s="324" t="s">
        <v>728</v>
      </c>
      <c r="C50" s="720"/>
      <c r="D50" s="322">
        <v>1262221.2</v>
      </c>
      <c r="E50" s="322">
        <v>-24110.35</v>
      </c>
      <c r="F50" s="322">
        <v>1238110.8499999999</v>
      </c>
      <c r="G50" s="322">
        <v>1245919.8500000001</v>
      </c>
      <c r="H50" s="322">
        <v>1160328.83</v>
      </c>
      <c r="I50" s="322">
        <v>-7809.0000000002328</v>
      </c>
    </row>
    <row r="51" spans="1:9" s="298" customFormat="1" ht="14.25" hidden="1" x14ac:dyDescent="0.2">
      <c r="A51" s="320" t="s">
        <v>385</v>
      </c>
      <c r="B51" s="321" t="s">
        <v>729</v>
      </c>
      <c r="C51" s="717"/>
      <c r="D51" s="716"/>
      <c r="E51" s="716"/>
      <c r="F51" s="716">
        <v>0</v>
      </c>
      <c r="G51" s="716"/>
      <c r="H51" s="716"/>
      <c r="I51" s="716">
        <v>0</v>
      </c>
    </row>
    <row r="52" spans="1:9" s="298" customFormat="1" ht="14.25" hidden="1" x14ac:dyDescent="0.2">
      <c r="A52" s="320" t="s">
        <v>388</v>
      </c>
      <c r="B52" s="321" t="s">
        <v>730</v>
      </c>
      <c r="C52" s="717"/>
      <c r="D52" s="716"/>
      <c r="E52" s="716"/>
      <c r="F52" s="716">
        <v>0</v>
      </c>
      <c r="G52" s="716"/>
      <c r="H52" s="716"/>
      <c r="I52" s="716">
        <v>0</v>
      </c>
    </row>
    <row r="53" spans="1:9" s="298" customFormat="1" ht="28.5" hidden="1" x14ac:dyDescent="0.2">
      <c r="A53" s="320" t="s">
        <v>731</v>
      </c>
      <c r="B53" s="321" t="s">
        <v>732</v>
      </c>
      <c r="C53" s="717"/>
      <c r="D53" s="716"/>
      <c r="E53" s="716"/>
      <c r="F53" s="716">
        <v>0</v>
      </c>
      <c r="G53" s="716"/>
      <c r="H53" s="716"/>
      <c r="I53" s="716">
        <v>0</v>
      </c>
    </row>
    <row r="54" spans="1:9" s="298" customFormat="1" ht="14.25" hidden="1" x14ac:dyDescent="0.2">
      <c r="A54" s="320" t="s">
        <v>733</v>
      </c>
      <c r="B54" s="321" t="s">
        <v>734</v>
      </c>
      <c r="C54" s="717"/>
      <c r="D54" s="716"/>
      <c r="E54" s="716"/>
      <c r="F54" s="716">
        <v>0</v>
      </c>
      <c r="G54" s="716"/>
      <c r="H54" s="716"/>
      <c r="I54" s="716">
        <v>0</v>
      </c>
    </row>
    <row r="55" spans="1:9" s="298" customFormat="1" ht="14.25" hidden="1" x14ac:dyDescent="0.2">
      <c r="A55" s="320" t="s">
        <v>735</v>
      </c>
      <c r="B55" s="321" t="s">
        <v>736</v>
      </c>
      <c r="C55" s="717"/>
      <c r="D55" s="716"/>
      <c r="E55" s="716"/>
      <c r="F55" s="716">
        <v>0</v>
      </c>
      <c r="G55" s="716"/>
      <c r="H55" s="716"/>
      <c r="I55" s="716">
        <v>0</v>
      </c>
    </row>
    <row r="56" spans="1:9" s="298" customFormat="1" ht="14.25" hidden="1" x14ac:dyDescent="0.2">
      <c r="A56" s="320" t="s">
        <v>390</v>
      </c>
      <c r="B56" s="321" t="s">
        <v>737</v>
      </c>
      <c r="C56" s="717" t="s">
        <v>1058</v>
      </c>
      <c r="D56" s="716">
        <v>0</v>
      </c>
      <c r="E56" s="716">
        <v>0</v>
      </c>
      <c r="F56" s="716">
        <v>0</v>
      </c>
      <c r="G56" s="716">
        <v>0</v>
      </c>
      <c r="H56" s="716">
        <v>0</v>
      </c>
      <c r="I56" s="716">
        <v>0</v>
      </c>
    </row>
    <row r="57" spans="1:9" s="298" customFormat="1" ht="31.5" customHeight="1" x14ac:dyDescent="0.2">
      <c r="A57" s="320">
        <v>2.2000000000000002</v>
      </c>
      <c r="B57" s="324" t="s">
        <v>738</v>
      </c>
      <c r="C57" s="720"/>
      <c r="D57" s="322">
        <v>280453793.81</v>
      </c>
      <c r="E57" s="322">
        <v>-89982053.719999999</v>
      </c>
      <c r="F57" s="322">
        <v>190471740.09</v>
      </c>
      <c r="G57" s="322">
        <v>189992582.40000001</v>
      </c>
      <c r="H57" s="322">
        <v>157513750.34999999</v>
      </c>
      <c r="I57" s="322">
        <v>479157.68999999762</v>
      </c>
    </row>
    <row r="58" spans="1:9" s="298" customFormat="1" ht="14.25" hidden="1" x14ac:dyDescent="0.2">
      <c r="A58" s="320" t="s">
        <v>739</v>
      </c>
      <c r="B58" s="321" t="s">
        <v>740</v>
      </c>
      <c r="C58" s="717"/>
      <c r="D58" s="716"/>
      <c r="E58" s="716"/>
      <c r="F58" s="716">
        <v>0</v>
      </c>
      <c r="G58" s="716"/>
      <c r="H58" s="716"/>
      <c r="I58" s="716">
        <v>0</v>
      </c>
    </row>
    <row r="59" spans="1:9" s="298" customFormat="1" ht="14.25" hidden="1" x14ac:dyDescent="0.2">
      <c r="A59" s="320" t="s">
        <v>395</v>
      </c>
      <c r="B59" s="321" t="s">
        <v>741</v>
      </c>
      <c r="C59" s="717" t="s">
        <v>1059</v>
      </c>
      <c r="D59" s="716">
        <v>0</v>
      </c>
      <c r="E59" s="716">
        <v>0</v>
      </c>
      <c r="F59" s="716">
        <v>0</v>
      </c>
      <c r="G59" s="716">
        <v>0</v>
      </c>
      <c r="H59" s="716">
        <v>0</v>
      </c>
      <c r="I59" s="716">
        <v>0</v>
      </c>
    </row>
    <row r="60" spans="1:9" s="298" customFormat="1" ht="14.25" hidden="1" x14ac:dyDescent="0.2">
      <c r="A60" s="320" t="s">
        <v>742</v>
      </c>
      <c r="B60" s="321" t="s">
        <v>743</v>
      </c>
      <c r="C60" s="717"/>
      <c r="D60" s="716"/>
      <c r="E60" s="716"/>
      <c r="F60" s="716">
        <v>0</v>
      </c>
      <c r="G60" s="716"/>
      <c r="H60" s="716">
        <v>0</v>
      </c>
      <c r="I60" s="716">
        <v>0</v>
      </c>
    </row>
    <row r="61" spans="1:9" s="298" customFormat="1" ht="14.25" hidden="1" x14ac:dyDescent="0.2">
      <c r="A61" s="320" t="s">
        <v>744</v>
      </c>
      <c r="B61" s="321" t="s">
        <v>745</v>
      </c>
      <c r="C61" s="717"/>
      <c r="D61" s="716"/>
      <c r="E61" s="716"/>
      <c r="F61" s="716">
        <v>0</v>
      </c>
      <c r="G61" s="716"/>
      <c r="H61" s="716">
        <v>0</v>
      </c>
      <c r="I61" s="716">
        <v>0</v>
      </c>
    </row>
    <row r="62" spans="1:9" s="298" customFormat="1" ht="14.25" hidden="1" x14ac:dyDescent="0.2">
      <c r="A62" s="320" t="s">
        <v>746</v>
      </c>
      <c r="B62" s="321" t="s">
        <v>747</v>
      </c>
      <c r="C62" s="717"/>
      <c r="D62" s="716"/>
      <c r="E62" s="716"/>
      <c r="F62" s="716">
        <v>0</v>
      </c>
      <c r="G62" s="716"/>
      <c r="H62" s="716">
        <v>0</v>
      </c>
      <c r="I62" s="716">
        <v>0</v>
      </c>
    </row>
    <row r="63" spans="1:9" s="298" customFormat="1" ht="14.25" hidden="1" x14ac:dyDescent="0.2">
      <c r="A63" s="320" t="s">
        <v>748</v>
      </c>
      <c r="B63" s="321" t="s">
        <v>749</v>
      </c>
      <c r="C63" s="717" t="s">
        <v>1060</v>
      </c>
      <c r="D63" s="716">
        <v>0</v>
      </c>
      <c r="E63" s="716">
        <v>0</v>
      </c>
      <c r="F63" s="716">
        <v>0</v>
      </c>
      <c r="G63" s="716">
        <v>0</v>
      </c>
      <c r="H63" s="716">
        <v>0</v>
      </c>
      <c r="I63" s="716">
        <v>0</v>
      </c>
    </row>
    <row r="64" spans="1:9" s="298" customFormat="1" ht="14.25" hidden="1" x14ac:dyDescent="0.2">
      <c r="A64" s="320" t="s">
        <v>750</v>
      </c>
      <c r="B64" s="321" t="s">
        <v>751</v>
      </c>
      <c r="C64" s="717"/>
      <c r="D64" s="716"/>
      <c r="E64" s="716"/>
      <c r="F64" s="716">
        <v>0</v>
      </c>
      <c r="G64" s="716"/>
      <c r="H64" s="716"/>
      <c r="I64" s="716">
        <v>0</v>
      </c>
    </row>
    <row r="65" spans="1:9" s="298" customFormat="1" ht="31.5" customHeight="1" x14ac:dyDescent="0.2">
      <c r="A65" s="320">
        <v>2.2999999999999998</v>
      </c>
      <c r="B65" s="324" t="s">
        <v>752</v>
      </c>
      <c r="C65" s="720"/>
      <c r="D65" s="322">
        <v>1449913</v>
      </c>
      <c r="E65" s="322">
        <v>126540.61</v>
      </c>
      <c r="F65" s="322">
        <v>1576453.61</v>
      </c>
      <c r="G65" s="322">
        <v>1587889.61</v>
      </c>
      <c r="H65" s="322">
        <v>1311751.45</v>
      </c>
      <c r="I65" s="322">
        <v>-11436</v>
      </c>
    </row>
    <row r="66" spans="1:9" s="298" customFormat="1" ht="14.25" hidden="1" x14ac:dyDescent="0.2">
      <c r="A66" s="320" t="s">
        <v>753</v>
      </c>
      <c r="B66" s="321" t="s">
        <v>754</v>
      </c>
      <c r="C66" s="717" t="s">
        <v>1061</v>
      </c>
      <c r="D66" s="716">
        <v>0</v>
      </c>
      <c r="E66" s="716">
        <v>0</v>
      </c>
      <c r="F66" s="716">
        <v>0</v>
      </c>
      <c r="G66" s="716">
        <v>0</v>
      </c>
      <c r="H66" s="716">
        <v>0</v>
      </c>
      <c r="I66" s="716">
        <v>0</v>
      </c>
    </row>
    <row r="67" spans="1:9" s="298" customFormat="1" ht="14.25" hidden="1" x14ac:dyDescent="0.2">
      <c r="A67" s="320" t="s">
        <v>755</v>
      </c>
      <c r="B67" s="321" t="s">
        <v>756</v>
      </c>
      <c r="C67" s="717"/>
      <c r="D67" s="716"/>
      <c r="E67" s="716"/>
      <c r="F67" s="716">
        <v>0</v>
      </c>
      <c r="G67" s="716"/>
      <c r="H67" s="716">
        <v>0</v>
      </c>
      <c r="I67" s="716">
        <v>0</v>
      </c>
    </row>
    <row r="68" spans="1:9" s="298" customFormat="1" ht="14.25" hidden="1" x14ac:dyDescent="0.2">
      <c r="A68" s="320" t="s">
        <v>757</v>
      </c>
      <c r="B68" s="321" t="s">
        <v>758</v>
      </c>
      <c r="C68" s="717"/>
      <c r="D68" s="716"/>
      <c r="E68" s="716"/>
      <c r="F68" s="716">
        <v>0</v>
      </c>
      <c r="G68" s="716"/>
      <c r="H68" s="716">
        <v>0</v>
      </c>
      <c r="I68" s="716">
        <v>0</v>
      </c>
    </row>
    <row r="69" spans="1:9" s="298" customFormat="1" ht="14.25" hidden="1" x14ac:dyDescent="0.2">
      <c r="A69" s="320" t="s">
        <v>759</v>
      </c>
      <c r="B69" s="321" t="s">
        <v>760</v>
      </c>
      <c r="C69" s="717"/>
      <c r="D69" s="716"/>
      <c r="E69" s="716"/>
      <c r="F69" s="716">
        <v>0</v>
      </c>
      <c r="G69" s="716"/>
      <c r="H69" s="716">
        <v>0</v>
      </c>
      <c r="I69" s="716">
        <v>0</v>
      </c>
    </row>
    <row r="70" spans="1:9" s="298" customFormat="1" ht="14.25" hidden="1" x14ac:dyDescent="0.2">
      <c r="A70" s="320" t="s">
        <v>761</v>
      </c>
      <c r="B70" s="321" t="s">
        <v>762</v>
      </c>
      <c r="C70" s="717"/>
      <c r="D70" s="716"/>
      <c r="E70" s="716"/>
      <c r="F70" s="716">
        <v>0</v>
      </c>
      <c r="G70" s="716"/>
      <c r="H70" s="716">
        <v>0</v>
      </c>
      <c r="I70" s="716">
        <v>0</v>
      </c>
    </row>
    <row r="71" spans="1:9" s="298" customFormat="1" ht="31.5" customHeight="1" x14ac:dyDescent="0.2">
      <c r="A71" s="320">
        <v>2.4</v>
      </c>
      <c r="B71" s="324" t="s">
        <v>763</v>
      </c>
      <c r="C71" s="720"/>
      <c r="D71" s="322">
        <v>12351313.68</v>
      </c>
      <c r="E71" s="322">
        <v>740795.93</v>
      </c>
      <c r="F71" s="322">
        <v>13092109.609999999</v>
      </c>
      <c r="G71" s="322">
        <v>13118885.609999999</v>
      </c>
      <c r="H71" s="322">
        <v>12292688.060000001</v>
      </c>
      <c r="I71" s="322">
        <v>-26776</v>
      </c>
    </row>
    <row r="72" spans="1:9" s="298" customFormat="1" ht="14.25" hidden="1" x14ac:dyDescent="0.2">
      <c r="A72" s="320" t="s">
        <v>764</v>
      </c>
      <c r="B72" s="321" t="s">
        <v>765</v>
      </c>
      <c r="C72" s="717" t="s">
        <v>1062</v>
      </c>
      <c r="D72" s="716">
        <v>0</v>
      </c>
      <c r="E72" s="716">
        <v>0</v>
      </c>
      <c r="F72" s="716">
        <v>0</v>
      </c>
      <c r="G72" s="716">
        <v>0</v>
      </c>
      <c r="H72" s="716">
        <v>0</v>
      </c>
      <c r="I72" s="716">
        <v>0</v>
      </c>
    </row>
    <row r="73" spans="1:9" s="298" customFormat="1" ht="14.25" hidden="1" x14ac:dyDescent="0.2">
      <c r="A73" s="320" t="s">
        <v>766</v>
      </c>
      <c r="B73" s="321" t="s">
        <v>767</v>
      </c>
      <c r="C73" s="717" t="s">
        <v>1063</v>
      </c>
      <c r="D73" s="716">
        <v>0</v>
      </c>
      <c r="E73" s="716">
        <v>0</v>
      </c>
      <c r="F73" s="716">
        <v>0</v>
      </c>
      <c r="G73" s="716">
        <v>0</v>
      </c>
      <c r="H73" s="716">
        <v>0</v>
      </c>
      <c r="I73" s="716">
        <v>0</v>
      </c>
    </row>
    <row r="74" spans="1:9" s="298" customFormat="1" ht="14.25" hidden="1" x14ac:dyDescent="0.2">
      <c r="A74" s="320" t="s">
        <v>768</v>
      </c>
      <c r="B74" s="321" t="s">
        <v>769</v>
      </c>
      <c r="C74" s="717" t="s">
        <v>1064</v>
      </c>
      <c r="D74" s="716">
        <v>0</v>
      </c>
      <c r="E74" s="716">
        <v>0</v>
      </c>
      <c r="F74" s="716">
        <v>0</v>
      </c>
      <c r="G74" s="716">
        <v>0</v>
      </c>
      <c r="H74" s="716">
        <v>0</v>
      </c>
      <c r="I74" s="716">
        <v>0</v>
      </c>
    </row>
    <row r="75" spans="1:9" s="298" customFormat="1" ht="14.25" hidden="1" x14ac:dyDescent="0.2">
      <c r="A75" s="320" t="s">
        <v>770</v>
      </c>
      <c r="B75" s="321" t="s">
        <v>771</v>
      </c>
      <c r="C75" s="717"/>
      <c r="D75" s="716"/>
      <c r="E75" s="716"/>
      <c r="F75" s="716">
        <v>0</v>
      </c>
      <c r="G75" s="716"/>
      <c r="H75" s="716"/>
      <c r="I75" s="716">
        <v>0</v>
      </c>
    </row>
    <row r="76" spans="1:9" s="298" customFormat="1" ht="15" hidden="1" x14ac:dyDescent="0.2">
      <c r="A76" s="317">
        <v>2.5</v>
      </c>
      <c r="B76" s="325" t="s">
        <v>772</v>
      </c>
      <c r="C76" s="721"/>
      <c r="D76" s="319">
        <v>0</v>
      </c>
      <c r="E76" s="319">
        <v>0</v>
      </c>
      <c r="F76" s="319">
        <v>0</v>
      </c>
      <c r="G76" s="319">
        <v>0</v>
      </c>
      <c r="H76" s="319">
        <v>0</v>
      </c>
      <c r="I76" s="319">
        <v>0</v>
      </c>
    </row>
    <row r="77" spans="1:9" s="298" customFormat="1" ht="14.25" hidden="1" x14ac:dyDescent="0.2">
      <c r="A77" s="320" t="s">
        <v>773</v>
      </c>
      <c r="B77" s="321" t="s">
        <v>774</v>
      </c>
      <c r="C77" s="717"/>
      <c r="D77" s="716"/>
      <c r="E77" s="716"/>
      <c r="F77" s="716">
        <v>0</v>
      </c>
      <c r="G77" s="716"/>
      <c r="H77" s="716"/>
      <c r="I77" s="716">
        <v>0</v>
      </c>
    </row>
    <row r="78" spans="1:9" s="298" customFormat="1" ht="14.25" hidden="1" x14ac:dyDescent="0.2">
      <c r="A78" s="320" t="s">
        <v>775</v>
      </c>
      <c r="B78" s="321" t="s">
        <v>776</v>
      </c>
      <c r="C78" s="717"/>
      <c r="D78" s="716"/>
      <c r="E78" s="716"/>
      <c r="F78" s="716">
        <v>0</v>
      </c>
      <c r="G78" s="716"/>
      <c r="H78" s="716"/>
      <c r="I78" s="716">
        <v>0</v>
      </c>
    </row>
    <row r="79" spans="1:9" s="298" customFormat="1" ht="14.25" hidden="1" x14ac:dyDescent="0.2">
      <c r="A79" s="320" t="s">
        <v>777</v>
      </c>
      <c r="B79" s="321" t="s">
        <v>778</v>
      </c>
      <c r="C79" s="717"/>
      <c r="D79" s="716"/>
      <c r="E79" s="716"/>
      <c r="F79" s="716">
        <v>0</v>
      </c>
      <c r="G79" s="716"/>
      <c r="H79" s="716"/>
      <c r="I79" s="716">
        <v>0</v>
      </c>
    </row>
    <row r="80" spans="1:9" s="298" customFormat="1" ht="14.25" hidden="1" x14ac:dyDescent="0.2">
      <c r="A80" s="320" t="s">
        <v>779</v>
      </c>
      <c r="B80" s="321" t="s">
        <v>780</v>
      </c>
      <c r="C80" s="717"/>
      <c r="D80" s="716"/>
      <c r="E80" s="716"/>
      <c r="F80" s="716">
        <v>0</v>
      </c>
      <c r="G80" s="716"/>
      <c r="H80" s="716"/>
      <c r="I80" s="716">
        <v>0</v>
      </c>
    </row>
    <row r="81" spans="1:9" s="298" customFormat="1" ht="14.25" hidden="1" x14ac:dyDescent="0.2">
      <c r="A81" s="320" t="s">
        <v>781</v>
      </c>
      <c r="B81" s="321" t="s">
        <v>782</v>
      </c>
      <c r="C81" s="717"/>
      <c r="D81" s="716"/>
      <c r="E81" s="716"/>
      <c r="F81" s="716">
        <v>0</v>
      </c>
      <c r="G81" s="716"/>
      <c r="H81" s="716"/>
      <c r="I81" s="716">
        <v>0</v>
      </c>
    </row>
    <row r="82" spans="1:9" s="298" customFormat="1" ht="14.25" hidden="1" x14ac:dyDescent="0.2">
      <c r="A82" s="320" t="s">
        <v>783</v>
      </c>
      <c r="B82" s="321" t="s">
        <v>784</v>
      </c>
      <c r="C82" s="717"/>
      <c r="D82" s="716"/>
      <c r="E82" s="716"/>
      <c r="F82" s="716">
        <v>0</v>
      </c>
      <c r="G82" s="716"/>
      <c r="H82" s="716"/>
      <c r="I82" s="716">
        <v>0</v>
      </c>
    </row>
    <row r="83" spans="1:9" s="311" customFormat="1" ht="31.5" customHeight="1" x14ac:dyDescent="0.2">
      <c r="A83" s="320">
        <v>2.6</v>
      </c>
      <c r="B83" s="326" t="s">
        <v>785</v>
      </c>
      <c r="C83" s="720"/>
      <c r="D83" s="322">
        <v>261906</v>
      </c>
      <c r="E83" s="322">
        <v>55817.42</v>
      </c>
      <c r="F83" s="322">
        <v>317723.42</v>
      </c>
      <c r="G83" s="322">
        <v>317723.42</v>
      </c>
      <c r="H83" s="322">
        <v>308488.78000000003</v>
      </c>
      <c r="I83" s="322">
        <v>0</v>
      </c>
    </row>
    <row r="84" spans="1:9" s="298" customFormat="1" ht="14.25" hidden="1" x14ac:dyDescent="0.2">
      <c r="A84" s="320" t="s">
        <v>786</v>
      </c>
      <c r="B84" s="321" t="s">
        <v>787</v>
      </c>
      <c r="C84" s="717"/>
      <c r="D84" s="716"/>
      <c r="E84" s="716"/>
      <c r="F84" s="716">
        <v>0</v>
      </c>
      <c r="G84" s="716"/>
      <c r="H84" s="716"/>
      <c r="I84" s="716">
        <v>0</v>
      </c>
    </row>
    <row r="85" spans="1:9" s="298" customFormat="1" ht="14.25" hidden="1" x14ac:dyDescent="0.2">
      <c r="A85" s="320" t="s">
        <v>788</v>
      </c>
      <c r="B85" s="321" t="s">
        <v>789</v>
      </c>
      <c r="C85" s="717"/>
      <c r="D85" s="716"/>
      <c r="E85" s="716"/>
      <c r="F85" s="716">
        <v>0</v>
      </c>
      <c r="G85" s="716"/>
      <c r="H85" s="716"/>
      <c r="I85" s="716">
        <v>0</v>
      </c>
    </row>
    <row r="86" spans="1:9" s="298" customFormat="1" ht="14.25" hidden="1" x14ac:dyDescent="0.2">
      <c r="A86" s="320" t="s">
        <v>790</v>
      </c>
      <c r="B86" s="321" t="s">
        <v>791</v>
      </c>
      <c r="C86" s="717"/>
      <c r="D86" s="716"/>
      <c r="E86" s="716"/>
      <c r="F86" s="716">
        <v>0</v>
      </c>
      <c r="G86" s="716"/>
      <c r="H86" s="716"/>
      <c r="I86" s="716">
        <v>0</v>
      </c>
    </row>
    <row r="87" spans="1:9" s="298" customFormat="1" ht="14.25" hidden="1" x14ac:dyDescent="0.2">
      <c r="A87" s="320" t="s">
        <v>792</v>
      </c>
      <c r="B87" s="321" t="s">
        <v>793</v>
      </c>
      <c r="C87" s="717"/>
      <c r="D87" s="716"/>
      <c r="E87" s="716"/>
      <c r="F87" s="716">
        <v>0</v>
      </c>
      <c r="G87" s="716"/>
      <c r="H87" s="716"/>
      <c r="I87" s="716">
        <v>0</v>
      </c>
    </row>
    <row r="88" spans="1:9" s="298" customFormat="1" ht="14.25" hidden="1" x14ac:dyDescent="0.2">
      <c r="A88" s="320" t="s">
        <v>794</v>
      </c>
      <c r="B88" s="321" t="s">
        <v>795</v>
      </c>
      <c r="C88" s="717"/>
      <c r="D88" s="716"/>
      <c r="E88" s="716"/>
      <c r="F88" s="716">
        <v>0</v>
      </c>
      <c r="G88" s="716"/>
      <c r="H88" s="716"/>
      <c r="I88" s="716">
        <v>0</v>
      </c>
    </row>
    <row r="89" spans="1:9" s="298" customFormat="1" ht="14.25" hidden="1" x14ac:dyDescent="0.2">
      <c r="A89" s="320" t="s">
        <v>796</v>
      </c>
      <c r="B89" s="321" t="s">
        <v>797</v>
      </c>
      <c r="C89" s="717"/>
      <c r="D89" s="716"/>
      <c r="E89" s="716"/>
      <c r="F89" s="716">
        <v>0</v>
      </c>
      <c r="G89" s="716"/>
      <c r="H89" s="716"/>
      <c r="I89" s="716">
        <v>0</v>
      </c>
    </row>
    <row r="90" spans="1:9" s="298" customFormat="1" ht="14.25" hidden="1" x14ac:dyDescent="0.2">
      <c r="A90" s="320" t="s">
        <v>798</v>
      </c>
      <c r="B90" s="321" t="s">
        <v>799</v>
      </c>
      <c r="C90" s="717"/>
      <c r="D90" s="716"/>
      <c r="E90" s="716"/>
      <c r="F90" s="716">
        <v>0</v>
      </c>
      <c r="G90" s="716"/>
      <c r="H90" s="716"/>
      <c r="I90" s="716">
        <v>0</v>
      </c>
    </row>
    <row r="91" spans="1:9" s="298" customFormat="1" ht="14.25" hidden="1" x14ac:dyDescent="0.2">
      <c r="A91" s="320" t="s">
        <v>800</v>
      </c>
      <c r="B91" s="321" t="s">
        <v>801</v>
      </c>
      <c r="C91" s="717"/>
      <c r="D91" s="716"/>
      <c r="E91" s="716"/>
      <c r="F91" s="716">
        <v>0</v>
      </c>
      <c r="G91" s="716"/>
      <c r="H91" s="716"/>
      <c r="I91" s="716">
        <v>0</v>
      </c>
    </row>
    <row r="92" spans="1:9" s="298" customFormat="1" ht="14.25" hidden="1" x14ac:dyDescent="0.2">
      <c r="A92" s="320" t="s">
        <v>802</v>
      </c>
      <c r="B92" s="321" t="s">
        <v>803</v>
      </c>
      <c r="C92" s="717" t="s">
        <v>1065</v>
      </c>
      <c r="D92" s="716">
        <v>0</v>
      </c>
      <c r="E92" s="716">
        <v>0</v>
      </c>
      <c r="F92" s="716">
        <v>0</v>
      </c>
      <c r="G92" s="716">
        <v>0</v>
      </c>
      <c r="H92" s="716">
        <v>0</v>
      </c>
      <c r="I92" s="716">
        <v>0</v>
      </c>
    </row>
    <row r="93" spans="1:9" s="311" customFormat="1" ht="31.5" customHeight="1" x14ac:dyDescent="0.2">
      <c r="A93" s="327">
        <v>2.7</v>
      </c>
      <c r="B93" s="326" t="s">
        <v>804</v>
      </c>
      <c r="C93" s="720"/>
      <c r="D93" s="322">
        <v>34520611.109999999</v>
      </c>
      <c r="E93" s="322">
        <v>4618131.59</v>
      </c>
      <c r="F93" s="322">
        <v>39138742.700000003</v>
      </c>
      <c r="G93" s="322">
        <v>38771469.539999999</v>
      </c>
      <c r="H93" s="322">
        <v>37537438.310000002</v>
      </c>
      <c r="I93" s="322">
        <v>367273.16000000387</v>
      </c>
    </row>
    <row r="94" spans="1:9" s="298" customFormat="1" ht="14.25" hidden="1" x14ac:dyDescent="0.2">
      <c r="A94" s="320" t="s">
        <v>805</v>
      </c>
      <c r="B94" s="321" t="s">
        <v>806</v>
      </c>
      <c r="C94" s="717" t="s">
        <v>1066</v>
      </c>
      <c r="D94" s="716">
        <v>0</v>
      </c>
      <c r="E94" s="716">
        <v>0</v>
      </c>
      <c r="F94" s="716">
        <v>0</v>
      </c>
      <c r="G94" s="716">
        <v>0</v>
      </c>
      <c r="H94" s="716">
        <v>0</v>
      </c>
      <c r="I94" s="716">
        <v>0</v>
      </c>
    </row>
    <row r="95" spans="1:9" s="311" customFormat="1" ht="31.5" customHeight="1" x14ac:dyDescent="0.2">
      <c r="A95" s="314">
        <v>3</v>
      </c>
      <c r="B95" s="315" t="s">
        <v>807</v>
      </c>
      <c r="C95" s="721"/>
      <c r="D95" s="316">
        <v>5722997.0899999999</v>
      </c>
      <c r="E95" s="316">
        <v>-1048935.92</v>
      </c>
      <c r="F95" s="316">
        <v>4674061.17</v>
      </c>
      <c r="G95" s="316">
        <v>4678222.17</v>
      </c>
      <c r="H95" s="316">
        <v>4279412.07</v>
      </c>
      <c r="I95" s="316">
        <v>-4161</v>
      </c>
    </row>
    <row r="96" spans="1:9" s="298" customFormat="1" ht="31.5" customHeight="1" x14ac:dyDescent="0.2">
      <c r="A96" s="327">
        <v>3.1</v>
      </c>
      <c r="B96" s="326" t="s">
        <v>808</v>
      </c>
      <c r="C96" s="720"/>
      <c r="D96" s="322">
        <v>5722997.0899999999</v>
      </c>
      <c r="E96" s="322">
        <v>-1048935.92</v>
      </c>
      <c r="F96" s="322">
        <v>4674061.17</v>
      </c>
      <c r="G96" s="322">
        <v>4678222.17</v>
      </c>
      <c r="H96" s="322">
        <v>4279412.07</v>
      </c>
      <c r="I96" s="322">
        <v>-4161</v>
      </c>
    </row>
    <row r="97" spans="1:9" s="298" customFormat="1" ht="14.25" hidden="1" x14ac:dyDescent="0.2">
      <c r="A97" s="320" t="s">
        <v>809</v>
      </c>
      <c r="B97" s="321" t="s">
        <v>810</v>
      </c>
      <c r="C97" s="717" t="s">
        <v>1067</v>
      </c>
      <c r="D97" s="716">
        <v>0</v>
      </c>
      <c r="E97" s="716">
        <v>0</v>
      </c>
      <c r="F97" s="716">
        <v>0</v>
      </c>
      <c r="G97" s="716">
        <v>0</v>
      </c>
      <c r="H97" s="716">
        <v>0</v>
      </c>
      <c r="I97" s="716">
        <v>0</v>
      </c>
    </row>
    <row r="98" spans="1:9" s="298" customFormat="1" ht="14.25" hidden="1" x14ac:dyDescent="0.2">
      <c r="A98" s="320" t="s">
        <v>400</v>
      </c>
      <c r="B98" s="321" t="s">
        <v>811</v>
      </c>
      <c r="C98" s="717"/>
      <c r="D98" s="716"/>
      <c r="E98" s="716"/>
      <c r="F98" s="716">
        <v>0</v>
      </c>
      <c r="G98" s="716"/>
      <c r="H98" s="716"/>
      <c r="I98" s="716">
        <v>0</v>
      </c>
    </row>
    <row r="99" spans="1:9" s="298" customFormat="1" ht="30" hidden="1" x14ac:dyDescent="0.2">
      <c r="A99" s="328">
        <v>3.2</v>
      </c>
      <c r="B99" s="325" t="s">
        <v>812</v>
      </c>
      <c r="C99" s="721"/>
      <c r="D99" s="319">
        <v>0</v>
      </c>
      <c r="E99" s="319">
        <v>0</v>
      </c>
      <c r="F99" s="319">
        <v>0</v>
      </c>
      <c r="G99" s="319">
        <v>0</v>
      </c>
      <c r="H99" s="319">
        <v>0</v>
      </c>
      <c r="I99" s="319">
        <v>0</v>
      </c>
    </row>
    <row r="100" spans="1:9" s="298" customFormat="1" ht="14.25" hidden="1" x14ac:dyDescent="0.2">
      <c r="A100" s="320" t="s">
        <v>403</v>
      </c>
      <c r="B100" s="321" t="s">
        <v>813</v>
      </c>
      <c r="C100" s="717"/>
      <c r="D100" s="716"/>
      <c r="E100" s="716"/>
      <c r="F100" s="716">
        <v>0</v>
      </c>
      <c r="G100" s="716"/>
      <c r="H100" s="716"/>
      <c r="I100" s="716">
        <v>0</v>
      </c>
    </row>
    <row r="101" spans="1:9" s="298" customFormat="1" ht="14.25" hidden="1" x14ac:dyDescent="0.2">
      <c r="A101" s="320" t="s">
        <v>404</v>
      </c>
      <c r="B101" s="321" t="s">
        <v>814</v>
      </c>
      <c r="C101" s="717"/>
      <c r="D101" s="716"/>
      <c r="E101" s="716"/>
      <c r="F101" s="716">
        <v>0</v>
      </c>
      <c r="G101" s="716"/>
      <c r="H101" s="716"/>
      <c r="I101" s="716">
        <v>0</v>
      </c>
    </row>
    <row r="102" spans="1:9" s="298" customFormat="1" ht="14.25" hidden="1" x14ac:dyDescent="0.2">
      <c r="A102" s="320" t="s">
        <v>815</v>
      </c>
      <c r="B102" s="321" t="s">
        <v>816</v>
      </c>
      <c r="C102" s="717" t="s">
        <v>1068</v>
      </c>
      <c r="D102" s="716">
        <v>0</v>
      </c>
      <c r="E102" s="716">
        <v>0</v>
      </c>
      <c r="F102" s="716">
        <v>0</v>
      </c>
      <c r="G102" s="716">
        <v>0</v>
      </c>
      <c r="H102" s="716">
        <v>0</v>
      </c>
      <c r="I102" s="716">
        <v>0</v>
      </c>
    </row>
    <row r="103" spans="1:9" s="298" customFormat="1" ht="14.25" hidden="1" x14ac:dyDescent="0.2">
      <c r="A103" s="320" t="s">
        <v>817</v>
      </c>
      <c r="B103" s="321" t="s">
        <v>818</v>
      </c>
      <c r="C103" s="717"/>
      <c r="D103" s="716"/>
      <c r="E103" s="716"/>
      <c r="F103" s="716">
        <v>0</v>
      </c>
      <c r="G103" s="716"/>
      <c r="H103" s="716"/>
      <c r="I103" s="716">
        <v>0</v>
      </c>
    </row>
    <row r="104" spans="1:9" s="298" customFormat="1" ht="14.25" hidden="1" x14ac:dyDescent="0.2">
      <c r="A104" s="320" t="s">
        <v>819</v>
      </c>
      <c r="B104" s="321" t="s">
        <v>820</v>
      </c>
      <c r="C104" s="717"/>
      <c r="D104" s="716"/>
      <c r="E104" s="716"/>
      <c r="F104" s="716">
        <v>0</v>
      </c>
      <c r="G104" s="716"/>
      <c r="H104" s="716"/>
      <c r="I104" s="716">
        <v>0</v>
      </c>
    </row>
    <row r="105" spans="1:9" s="298" customFormat="1" ht="14.25" hidden="1" x14ac:dyDescent="0.2">
      <c r="A105" s="320" t="s">
        <v>821</v>
      </c>
      <c r="B105" s="321" t="s">
        <v>822</v>
      </c>
      <c r="C105" s="717"/>
      <c r="D105" s="716"/>
      <c r="E105" s="716"/>
      <c r="F105" s="716">
        <v>0</v>
      </c>
      <c r="G105" s="716"/>
      <c r="H105" s="716"/>
      <c r="I105" s="716">
        <v>0</v>
      </c>
    </row>
    <row r="106" spans="1:9" s="298" customFormat="1" ht="15" hidden="1" x14ac:dyDescent="0.2">
      <c r="A106" s="328">
        <v>3.3</v>
      </c>
      <c r="B106" s="325" t="s">
        <v>823</v>
      </c>
      <c r="C106" s="721"/>
      <c r="D106" s="319"/>
      <c r="E106" s="319"/>
      <c r="F106" s="319">
        <v>0</v>
      </c>
      <c r="G106" s="319"/>
      <c r="H106" s="319"/>
      <c r="I106" s="319">
        <v>0</v>
      </c>
    </row>
    <row r="107" spans="1:9" s="298" customFormat="1" ht="14.25" hidden="1" x14ac:dyDescent="0.2">
      <c r="A107" s="320" t="s">
        <v>824</v>
      </c>
      <c r="B107" s="321" t="s">
        <v>825</v>
      </c>
      <c r="C107" s="717"/>
      <c r="D107" s="716"/>
      <c r="E107" s="716"/>
      <c r="F107" s="716">
        <v>0</v>
      </c>
      <c r="G107" s="716"/>
      <c r="H107" s="716"/>
      <c r="I107" s="716">
        <v>0</v>
      </c>
    </row>
    <row r="108" spans="1:9" s="298" customFormat="1" ht="14.25" hidden="1" x14ac:dyDescent="0.2">
      <c r="A108" s="320" t="s">
        <v>826</v>
      </c>
      <c r="B108" s="321" t="s">
        <v>827</v>
      </c>
      <c r="C108" s="717"/>
      <c r="D108" s="716"/>
      <c r="E108" s="716"/>
      <c r="F108" s="716">
        <v>0</v>
      </c>
      <c r="G108" s="716"/>
      <c r="H108" s="716"/>
      <c r="I108" s="716">
        <v>0</v>
      </c>
    </row>
    <row r="109" spans="1:9" s="298" customFormat="1" ht="14.25" hidden="1" x14ac:dyDescent="0.2">
      <c r="A109" s="320" t="s">
        <v>828</v>
      </c>
      <c r="B109" s="321" t="s">
        <v>829</v>
      </c>
      <c r="C109" s="717"/>
      <c r="D109" s="716"/>
      <c r="E109" s="716"/>
      <c r="F109" s="716">
        <v>0</v>
      </c>
      <c r="G109" s="716"/>
      <c r="H109" s="716"/>
      <c r="I109" s="716">
        <v>0</v>
      </c>
    </row>
    <row r="110" spans="1:9" s="298" customFormat="1" ht="14.25" hidden="1" x14ac:dyDescent="0.2">
      <c r="A110" s="320" t="s">
        <v>830</v>
      </c>
      <c r="B110" s="321" t="s">
        <v>831</v>
      </c>
      <c r="C110" s="717"/>
      <c r="D110" s="716"/>
      <c r="E110" s="716"/>
      <c r="F110" s="716">
        <v>0</v>
      </c>
      <c r="G110" s="716"/>
      <c r="H110" s="716"/>
      <c r="I110" s="716">
        <v>0</v>
      </c>
    </row>
    <row r="111" spans="1:9" s="298" customFormat="1" ht="14.25" hidden="1" x14ac:dyDescent="0.2">
      <c r="A111" s="320" t="s">
        <v>832</v>
      </c>
      <c r="B111" s="321" t="s">
        <v>833</v>
      </c>
      <c r="C111" s="717"/>
      <c r="D111" s="716"/>
      <c r="E111" s="716"/>
      <c r="F111" s="716">
        <v>0</v>
      </c>
      <c r="G111" s="716"/>
      <c r="H111" s="716"/>
      <c r="I111" s="716">
        <v>0</v>
      </c>
    </row>
    <row r="112" spans="1:9" s="298" customFormat="1" ht="14.25" hidden="1" x14ac:dyDescent="0.2">
      <c r="A112" s="320" t="s">
        <v>834</v>
      </c>
      <c r="B112" s="321" t="s">
        <v>835</v>
      </c>
      <c r="C112" s="717"/>
      <c r="D112" s="716"/>
      <c r="E112" s="716"/>
      <c r="F112" s="716">
        <v>0</v>
      </c>
      <c r="G112" s="716"/>
      <c r="H112" s="716"/>
      <c r="I112" s="716">
        <v>0</v>
      </c>
    </row>
    <row r="113" spans="1:9" s="311" customFormat="1" ht="15" hidden="1" x14ac:dyDescent="0.2">
      <c r="A113" s="328">
        <v>3.4</v>
      </c>
      <c r="B113" s="325" t="s">
        <v>836</v>
      </c>
      <c r="C113" s="721"/>
      <c r="D113" s="319">
        <v>0</v>
      </c>
      <c r="E113" s="319">
        <v>0</v>
      </c>
      <c r="F113" s="319">
        <v>0</v>
      </c>
      <c r="G113" s="319">
        <v>0</v>
      </c>
      <c r="H113" s="319">
        <v>0</v>
      </c>
      <c r="I113" s="319">
        <v>0</v>
      </c>
    </row>
    <row r="114" spans="1:9" s="298" customFormat="1" ht="28.5" hidden="1" x14ac:dyDescent="0.2">
      <c r="A114" s="320" t="s">
        <v>837</v>
      </c>
      <c r="B114" s="321" t="s">
        <v>838</v>
      </c>
      <c r="C114" s="717"/>
      <c r="D114" s="716"/>
      <c r="E114" s="716"/>
      <c r="F114" s="716">
        <v>0</v>
      </c>
      <c r="G114" s="716"/>
      <c r="H114" s="716"/>
      <c r="I114" s="716">
        <v>0</v>
      </c>
    </row>
    <row r="115" spans="1:9" s="298" customFormat="1" ht="14.25" hidden="1" x14ac:dyDescent="0.2">
      <c r="A115" s="320" t="s">
        <v>839</v>
      </c>
      <c r="B115" s="321" t="s">
        <v>840</v>
      </c>
      <c r="C115" s="717"/>
      <c r="D115" s="716"/>
      <c r="E115" s="716"/>
      <c r="F115" s="716">
        <v>0</v>
      </c>
      <c r="G115" s="716"/>
      <c r="H115" s="716"/>
      <c r="I115" s="716">
        <v>0</v>
      </c>
    </row>
    <row r="116" spans="1:9" s="298" customFormat="1" ht="14.25" hidden="1" x14ac:dyDescent="0.2">
      <c r="A116" s="320" t="s">
        <v>841</v>
      </c>
      <c r="B116" s="321" t="s">
        <v>842</v>
      </c>
      <c r="C116" s="717"/>
      <c r="D116" s="716"/>
      <c r="E116" s="716"/>
      <c r="F116" s="716">
        <v>0</v>
      </c>
      <c r="G116" s="716"/>
      <c r="H116" s="716"/>
      <c r="I116" s="716">
        <v>0</v>
      </c>
    </row>
    <row r="117" spans="1:9" s="311" customFormat="1" ht="15" hidden="1" x14ac:dyDescent="0.2">
      <c r="A117" s="328">
        <v>3.5</v>
      </c>
      <c r="B117" s="325" t="s">
        <v>843</v>
      </c>
      <c r="C117" s="721"/>
      <c r="D117" s="319">
        <v>0</v>
      </c>
      <c r="E117" s="319">
        <v>0</v>
      </c>
      <c r="F117" s="319">
        <v>0</v>
      </c>
      <c r="G117" s="319">
        <v>0</v>
      </c>
      <c r="H117" s="319">
        <v>0</v>
      </c>
      <c r="I117" s="319">
        <v>0</v>
      </c>
    </row>
    <row r="118" spans="1:9" s="298" customFormat="1" ht="14.25" hidden="1" x14ac:dyDescent="0.2">
      <c r="A118" s="320" t="s">
        <v>844</v>
      </c>
      <c r="B118" s="321" t="s">
        <v>845</v>
      </c>
      <c r="C118" s="717"/>
      <c r="D118" s="716"/>
      <c r="E118" s="716"/>
      <c r="F118" s="716">
        <v>0</v>
      </c>
      <c r="G118" s="716"/>
      <c r="H118" s="716"/>
      <c r="I118" s="716">
        <v>0</v>
      </c>
    </row>
    <row r="119" spans="1:9" s="298" customFormat="1" ht="14.25" hidden="1" x14ac:dyDescent="0.2">
      <c r="A119" s="320" t="s">
        <v>846</v>
      </c>
      <c r="B119" s="321" t="s">
        <v>847</v>
      </c>
      <c r="C119" s="717"/>
      <c r="D119" s="716"/>
      <c r="E119" s="716"/>
      <c r="F119" s="716">
        <v>0</v>
      </c>
      <c r="G119" s="716"/>
      <c r="H119" s="716"/>
      <c r="I119" s="716">
        <v>0</v>
      </c>
    </row>
    <row r="120" spans="1:9" s="298" customFormat="1" ht="14.25" hidden="1" x14ac:dyDescent="0.2">
      <c r="A120" s="320" t="s">
        <v>848</v>
      </c>
      <c r="B120" s="321" t="s">
        <v>849</v>
      </c>
      <c r="C120" s="717"/>
      <c r="D120" s="716"/>
      <c r="E120" s="716"/>
      <c r="F120" s="716">
        <v>0</v>
      </c>
      <c r="G120" s="716"/>
      <c r="H120" s="716"/>
      <c r="I120" s="716">
        <v>0</v>
      </c>
    </row>
    <row r="121" spans="1:9" s="298" customFormat="1" ht="14.25" hidden="1" x14ac:dyDescent="0.2">
      <c r="A121" s="320" t="s">
        <v>850</v>
      </c>
      <c r="B121" s="321" t="s">
        <v>851</v>
      </c>
      <c r="C121" s="717"/>
      <c r="D121" s="716"/>
      <c r="E121" s="716"/>
      <c r="F121" s="716">
        <v>0</v>
      </c>
      <c r="G121" s="716"/>
      <c r="H121" s="716"/>
      <c r="I121" s="716">
        <v>0</v>
      </c>
    </row>
    <row r="122" spans="1:9" s="298" customFormat="1" ht="28.5" hidden="1" x14ac:dyDescent="0.2">
      <c r="A122" s="327" t="s">
        <v>852</v>
      </c>
      <c r="B122" s="326" t="s">
        <v>853</v>
      </c>
      <c r="C122" s="720"/>
      <c r="D122" s="322"/>
      <c r="E122" s="322"/>
      <c r="F122" s="322">
        <v>0</v>
      </c>
      <c r="G122" s="322"/>
      <c r="H122" s="322"/>
      <c r="I122" s="322">
        <v>0</v>
      </c>
    </row>
    <row r="123" spans="1:9" s="298" customFormat="1" ht="14.25" hidden="1" x14ac:dyDescent="0.2">
      <c r="A123" s="327" t="s">
        <v>854</v>
      </c>
      <c r="B123" s="326" t="s">
        <v>855</v>
      </c>
      <c r="C123" s="720"/>
      <c r="D123" s="322"/>
      <c r="E123" s="322"/>
      <c r="F123" s="322">
        <v>0</v>
      </c>
      <c r="G123" s="322"/>
      <c r="H123" s="322"/>
      <c r="I123" s="322">
        <v>0</v>
      </c>
    </row>
    <row r="124" spans="1:9" s="311" customFormat="1" ht="15" hidden="1" x14ac:dyDescent="0.2">
      <c r="A124" s="328">
        <v>3.6</v>
      </c>
      <c r="B124" s="325" t="s">
        <v>856</v>
      </c>
      <c r="C124" s="721"/>
      <c r="D124" s="319">
        <v>0</v>
      </c>
      <c r="E124" s="319">
        <v>0</v>
      </c>
      <c r="F124" s="319">
        <v>0</v>
      </c>
      <c r="G124" s="319"/>
      <c r="H124" s="319"/>
      <c r="I124" s="319">
        <v>0</v>
      </c>
    </row>
    <row r="125" spans="1:9" s="298" customFormat="1" ht="14.25" hidden="1" x14ac:dyDescent="0.2">
      <c r="A125" s="320" t="s">
        <v>857</v>
      </c>
      <c r="B125" s="321" t="s">
        <v>858</v>
      </c>
      <c r="C125" s="717"/>
      <c r="D125" s="716"/>
      <c r="E125" s="716"/>
      <c r="F125" s="716">
        <v>0</v>
      </c>
      <c r="G125" s="716"/>
      <c r="H125" s="716"/>
      <c r="I125" s="716">
        <v>0</v>
      </c>
    </row>
    <row r="126" spans="1:9" s="311" customFormat="1" ht="15" hidden="1" x14ac:dyDescent="0.2">
      <c r="A126" s="328">
        <v>3.7</v>
      </c>
      <c r="B126" s="325" t="s">
        <v>859</v>
      </c>
      <c r="C126" s="721"/>
      <c r="D126" s="319">
        <v>0</v>
      </c>
      <c r="E126" s="319">
        <v>0</v>
      </c>
      <c r="F126" s="319">
        <v>0</v>
      </c>
      <c r="G126" s="319"/>
      <c r="H126" s="319"/>
      <c r="I126" s="319">
        <v>0</v>
      </c>
    </row>
    <row r="127" spans="1:9" s="298" customFormat="1" ht="14.25" hidden="1" x14ac:dyDescent="0.2">
      <c r="A127" s="320" t="s">
        <v>860</v>
      </c>
      <c r="B127" s="321" t="s">
        <v>861</v>
      </c>
      <c r="C127" s="717"/>
      <c r="D127" s="716"/>
      <c r="E127" s="716"/>
      <c r="F127" s="716">
        <v>0</v>
      </c>
      <c r="G127" s="716"/>
      <c r="H127" s="716"/>
      <c r="I127" s="716">
        <v>0</v>
      </c>
    </row>
    <row r="128" spans="1:9" s="298" customFormat="1" ht="14.25" hidden="1" x14ac:dyDescent="0.2">
      <c r="A128" s="320" t="s">
        <v>862</v>
      </c>
      <c r="B128" s="321" t="s">
        <v>863</v>
      </c>
      <c r="C128" s="717"/>
      <c r="D128" s="716"/>
      <c r="E128" s="716"/>
      <c r="F128" s="716">
        <v>0</v>
      </c>
      <c r="G128" s="716"/>
      <c r="H128" s="716"/>
      <c r="I128" s="716">
        <v>0</v>
      </c>
    </row>
    <row r="129" spans="1:9" s="298" customFormat="1" ht="15" hidden="1" x14ac:dyDescent="0.2">
      <c r="A129" s="328">
        <v>3.8</v>
      </c>
      <c r="B129" s="325" t="s">
        <v>864</v>
      </c>
      <c r="C129" s="721"/>
      <c r="D129" s="319">
        <v>0</v>
      </c>
      <c r="E129" s="319">
        <v>0</v>
      </c>
      <c r="F129" s="319">
        <v>0</v>
      </c>
      <c r="G129" s="319"/>
      <c r="H129" s="319"/>
      <c r="I129" s="319">
        <v>0</v>
      </c>
    </row>
    <row r="130" spans="1:9" s="298" customFormat="1" ht="14.25" hidden="1" x14ac:dyDescent="0.2">
      <c r="A130" s="320" t="s">
        <v>865</v>
      </c>
      <c r="B130" s="321" t="s">
        <v>866</v>
      </c>
      <c r="C130" s="717"/>
      <c r="D130" s="716"/>
      <c r="E130" s="716"/>
      <c r="F130" s="716">
        <v>0</v>
      </c>
      <c r="G130" s="716"/>
      <c r="H130" s="716"/>
      <c r="I130" s="716">
        <v>0</v>
      </c>
    </row>
    <row r="131" spans="1:9" s="298" customFormat="1" ht="14.25" hidden="1" x14ac:dyDescent="0.2">
      <c r="A131" s="320" t="s">
        <v>867</v>
      </c>
      <c r="B131" s="321" t="s">
        <v>868</v>
      </c>
      <c r="C131" s="717"/>
      <c r="D131" s="716"/>
      <c r="E131" s="716"/>
      <c r="F131" s="716">
        <v>0</v>
      </c>
      <c r="G131" s="716"/>
      <c r="H131" s="716"/>
      <c r="I131" s="716">
        <v>0</v>
      </c>
    </row>
    <row r="132" spans="1:9" s="298" customFormat="1" ht="14.25" hidden="1" x14ac:dyDescent="0.2">
      <c r="A132" s="320" t="s">
        <v>869</v>
      </c>
      <c r="B132" s="321" t="s">
        <v>870</v>
      </c>
      <c r="C132" s="717"/>
      <c r="D132" s="716"/>
      <c r="E132" s="716"/>
      <c r="F132" s="716">
        <v>0</v>
      </c>
      <c r="G132" s="716"/>
      <c r="H132" s="716"/>
      <c r="I132" s="716">
        <v>0</v>
      </c>
    </row>
    <row r="133" spans="1:9" s="298" customFormat="1" ht="14.25" hidden="1" x14ac:dyDescent="0.2">
      <c r="A133" s="320" t="s">
        <v>871</v>
      </c>
      <c r="B133" s="321" t="s">
        <v>872</v>
      </c>
      <c r="C133" s="717"/>
      <c r="D133" s="716"/>
      <c r="E133" s="716"/>
      <c r="F133" s="716">
        <v>0</v>
      </c>
      <c r="G133" s="716"/>
      <c r="H133" s="716"/>
      <c r="I133" s="716">
        <v>0</v>
      </c>
    </row>
    <row r="134" spans="1:9" s="311" customFormat="1" ht="30" hidden="1" x14ac:dyDescent="0.2">
      <c r="A134" s="328">
        <v>3.9</v>
      </c>
      <c r="B134" s="325" t="s">
        <v>873</v>
      </c>
      <c r="C134" s="721"/>
      <c r="D134" s="319">
        <v>0</v>
      </c>
      <c r="E134" s="319">
        <v>0</v>
      </c>
      <c r="F134" s="319">
        <v>0</v>
      </c>
      <c r="G134" s="319"/>
      <c r="H134" s="319"/>
      <c r="I134" s="319">
        <v>0</v>
      </c>
    </row>
    <row r="135" spans="1:9" s="298" customFormat="1" ht="14.25" hidden="1" x14ac:dyDescent="0.2">
      <c r="A135" s="320" t="s">
        <v>874</v>
      </c>
      <c r="B135" s="321" t="s">
        <v>875</v>
      </c>
      <c r="C135" s="717"/>
      <c r="D135" s="716"/>
      <c r="E135" s="716"/>
      <c r="F135" s="716">
        <v>0</v>
      </c>
      <c r="G135" s="716"/>
      <c r="H135" s="716"/>
      <c r="I135" s="716">
        <v>0</v>
      </c>
    </row>
    <row r="136" spans="1:9" s="298" customFormat="1" ht="14.25" hidden="1" x14ac:dyDescent="0.2">
      <c r="A136" s="320" t="s">
        <v>876</v>
      </c>
      <c r="B136" s="321" t="s">
        <v>877</v>
      </c>
      <c r="C136" s="717"/>
      <c r="D136" s="716"/>
      <c r="E136" s="716"/>
      <c r="F136" s="716">
        <v>0</v>
      </c>
      <c r="G136" s="716"/>
      <c r="H136" s="716"/>
      <c r="I136" s="716">
        <v>0</v>
      </c>
    </row>
    <row r="137" spans="1:9" s="298" customFormat="1" ht="14.25" hidden="1" x14ac:dyDescent="0.2">
      <c r="A137" s="320" t="s">
        <v>878</v>
      </c>
      <c r="B137" s="321" t="s">
        <v>879</v>
      </c>
      <c r="C137" s="717"/>
      <c r="D137" s="716"/>
      <c r="E137" s="716"/>
      <c r="F137" s="716">
        <v>0</v>
      </c>
      <c r="G137" s="716"/>
      <c r="H137" s="716"/>
      <c r="I137" s="716">
        <v>0</v>
      </c>
    </row>
    <row r="138" spans="1:9" s="311" customFormat="1" ht="30" hidden="1" x14ac:dyDescent="0.2">
      <c r="A138" s="314">
        <v>4</v>
      </c>
      <c r="B138" s="315" t="s">
        <v>880</v>
      </c>
      <c r="C138" s="721"/>
      <c r="D138" s="316">
        <v>0</v>
      </c>
      <c r="E138" s="316">
        <v>0</v>
      </c>
      <c r="F138" s="316">
        <v>0</v>
      </c>
      <c r="G138" s="316">
        <v>0</v>
      </c>
      <c r="H138" s="316">
        <v>0</v>
      </c>
      <c r="I138" s="316">
        <v>0</v>
      </c>
    </row>
    <row r="139" spans="1:9" s="298" customFormat="1" ht="30" hidden="1" x14ac:dyDescent="0.2">
      <c r="A139" s="328">
        <v>4.0999999999999996</v>
      </c>
      <c r="B139" s="325" t="s">
        <v>881</v>
      </c>
      <c r="C139" s="721"/>
      <c r="D139" s="319">
        <v>0</v>
      </c>
      <c r="E139" s="319">
        <v>0</v>
      </c>
      <c r="F139" s="319">
        <v>0</v>
      </c>
      <c r="G139" s="319"/>
      <c r="H139" s="319"/>
      <c r="I139" s="319">
        <v>0</v>
      </c>
    </row>
    <row r="140" spans="1:9" s="298" customFormat="1" ht="14.25" hidden="1" x14ac:dyDescent="0.2">
      <c r="A140" s="320" t="s">
        <v>361</v>
      </c>
      <c r="B140" s="321" t="s">
        <v>882</v>
      </c>
      <c r="C140" s="717"/>
      <c r="D140" s="716"/>
      <c r="E140" s="716"/>
      <c r="F140" s="716">
        <v>0</v>
      </c>
      <c r="G140" s="716"/>
      <c r="H140" s="716"/>
      <c r="I140" s="716">
        <v>0</v>
      </c>
    </row>
    <row r="141" spans="1:9" s="298" customFormat="1" ht="14.25" hidden="1" x14ac:dyDescent="0.2">
      <c r="A141" s="320" t="s">
        <v>883</v>
      </c>
      <c r="B141" s="321" t="s">
        <v>884</v>
      </c>
      <c r="C141" s="717"/>
      <c r="D141" s="716"/>
      <c r="E141" s="716"/>
      <c r="F141" s="716">
        <v>0</v>
      </c>
      <c r="G141" s="716"/>
      <c r="H141" s="716"/>
      <c r="I141" s="716">
        <v>0</v>
      </c>
    </row>
    <row r="142" spans="1:9" s="311" customFormat="1" ht="45" hidden="1" x14ac:dyDescent="0.2">
      <c r="A142" s="328">
        <v>4.2</v>
      </c>
      <c r="B142" s="325" t="s">
        <v>885</v>
      </c>
      <c r="C142" s="721"/>
      <c r="D142" s="319">
        <v>0</v>
      </c>
      <c r="E142" s="319">
        <v>0</v>
      </c>
      <c r="F142" s="319">
        <v>0</v>
      </c>
      <c r="G142" s="319"/>
      <c r="H142" s="319"/>
      <c r="I142" s="319">
        <v>0</v>
      </c>
    </row>
    <row r="143" spans="1:9" s="298" customFormat="1" ht="28.5" hidden="1" x14ac:dyDescent="0.2">
      <c r="A143" s="320" t="s">
        <v>367</v>
      </c>
      <c r="B143" s="321" t="s">
        <v>886</v>
      </c>
      <c r="C143" s="717"/>
      <c r="D143" s="716"/>
      <c r="E143" s="716"/>
      <c r="F143" s="716">
        <v>0</v>
      </c>
      <c r="G143" s="716"/>
      <c r="H143" s="716"/>
      <c r="I143" s="716">
        <v>0</v>
      </c>
    </row>
    <row r="144" spans="1:9" s="298" customFormat="1" ht="28.5" hidden="1" x14ac:dyDescent="0.2">
      <c r="A144" s="320" t="s">
        <v>368</v>
      </c>
      <c r="B144" s="321" t="s">
        <v>887</v>
      </c>
      <c r="C144" s="717"/>
      <c r="D144" s="716"/>
      <c r="E144" s="716"/>
      <c r="F144" s="716">
        <v>0</v>
      </c>
      <c r="G144" s="716"/>
      <c r="H144" s="716"/>
      <c r="I144" s="716">
        <v>0</v>
      </c>
    </row>
    <row r="145" spans="1:9" s="298" customFormat="1" ht="28.5" hidden="1" x14ac:dyDescent="0.2">
      <c r="A145" s="320" t="s">
        <v>888</v>
      </c>
      <c r="B145" s="321" t="s">
        <v>889</v>
      </c>
      <c r="C145" s="717"/>
      <c r="D145" s="716"/>
      <c r="E145" s="716"/>
      <c r="F145" s="716">
        <v>0</v>
      </c>
      <c r="G145" s="716"/>
      <c r="H145" s="716"/>
      <c r="I145" s="716">
        <v>0</v>
      </c>
    </row>
    <row r="146" spans="1:9" s="311" customFormat="1" ht="15" hidden="1" x14ac:dyDescent="0.2">
      <c r="A146" s="328">
        <v>4.3</v>
      </c>
      <c r="B146" s="325" t="s">
        <v>890</v>
      </c>
      <c r="C146" s="721"/>
      <c r="D146" s="319">
        <v>0</v>
      </c>
      <c r="E146" s="319">
        <v>0</v>
      </c>
      <c r="F146" s="319">
        <v>0</v>
      </c>
      <c r="G146" s="319"/>
      <c r="H146" s="319"/>
      <c r="I146" s="319">
        <v>0</v>
      </c>
    </row>
    <row r="147" spans="1:9" s="298" customFormat="1" ht="14.25" hidden="1" x14ac:dyDescent="0.2">
      <c r="A147" s="320" t="s">
        <v>891</v>
      </c>
      <c r="B147" s="321" t="s">
        <v>892</v>
      </c>
      <c r="C147" s="717"/>
      <c r="D147" s="716"/>
      <c r="E147" s="716"/>
      <c r="F147" s="716">
        <v>0</v>
      </c>
      <c r="G147" s="716"/>
      <c r="H147" s="716"/>
      <c r="I147" s="716">
        <v>0</v>
      </c>
    </row>
    <row r="148" spans="1:9" s="298" customFormat="1" ht="14.25" hidden="1" x14ac:dyDescent="0.2">
      <c r="A148" s="320" t="s">
        <v>893</v>
      </c>
      <c r="B148" s="321" t="s">
        <v>894</v>
      </c>
      <c r="C148" s="717"/>
      <c r="D148" s="716"/>
      <c r="E148" s="716"/>
      <c r="F148" s="716">
        <v>0</v>
      </c>
      <c r="G148" s="716"/>
      <c r="H148" s="716"/>
      <c r="I148" s="716">
        <v>0</v>
      </c>
    </row>
    <row r="149" spans="1:9" s="298" customFormat="1" ht="14.25" hidden="1" x14ac:dyDescent="0.2">
      <c r="A149" s="320" t="s">
        <v>895</v>
      </c>
      <c r="B149" s="321" t="s">
        <v>896</v>
      </c>
      <c r="C149" s="717"/>
      <c r="D149" s="716"/>
      <c r="E149" s="716"/>
      <c r="F149" s="716">
        <v>0</v>
      </c>
      <c r="G149" s="716"/>
      <c r="H149" s="716"/>
      <c r="I149" s="716">
        <v>0</v>
      </c>
    </row>
    <row r="150" spans="1:9" s="298" customFormat="1" ht="28.5" hidden="1" x14ac:dyDescent="0.2">
      <c r="A150" s="320" t="s">
        <v>897</v>
      </c>
      <c r="B150" s="321" t="s">
        <v>898</v>
      </c>
      <c r="C150" s="717"/>
      <c r="D150" s="716"/>
      <c r="E150" s="716"/>
      <c r="F150" s="716">
        <v>0</v>
      </c>
      <c r="G150" s="716"/>
      <c r="H150" s="716"/>
      <c r="I150" s="716">
        <v>0</v>
      </c>
    </row>
    <row r="151" spans="1:9" s="298" customFormat="1" ht="30" hidden="1" x14ac:dyDescent="0.2">
      <c r="A151" s="329">
        <v>4.4000000000000004</v>
      </c>
      <c r="B151" s="325" t="s">
        <v>560</v>
      </c>
      <c r="C151" s="721"/>
      <c r="D151" s="319">
        <v>0</v>
      </c>
      <c r="E151" s="319">
        <v>0</v>
      </c>
      <c r="F151" s="319">
        <v>0</v>
      </c>
      <c r="G151" s="319"/>
      <c r="H151" s="319"/>
      <c r="I151" s="319">
        <v>0</v>
      </c>
    </row>
    <row r="152" spans="1:9" s="298" customFormat="1" ht="14.25" hidden="1" x14ac:dyDescent="0.2">
      <c r="A152" s="320" t="s">
        <v>899</v>
      </c>
      <c r="B152" s="321" t="s">
        <v>900</v>
      </c>
      <c r="C152" s="717"/>
      <c r="D152" s="716"/>
      <c r="E152" s="716"/>
      <c r="F152" s="716">
        <v>0</v>
      </c>
      <c r="G152" s="716"/>
      <c r="H152" s="716"/>
      <c r="I152" s="716">
        <v>0</v>
      </c>
    </row>
    <row r="153" spans="1:9" s="333" customFormat="1" ht="33" customHeight="1" x14ac:dyDescent="0.2">
      <c r="A153" s="330"/>
      <c r="B153" s="331" t="s">
        <v>1686</v>
      </c>
      <c r="C153" s="781"/>
      <c r="D153" s="332">
        <v>685715570.15999997</v>
      </c>
      <c r="E153" s="332">
        <v>-65466868.929999985</v>
      </c>
      <c r="F153" s="332">
        <v>620248701.2299999</v>
      </c>
      <c r="G153" s="332">
        <v>629159007.84000003</v>
      </c>
      <c r="H153" s="332">
        <v>557687922.22000003</v>
      </c>
      <c r="I153" s="332">
        <v>-8910306.6099999994</v>
      </c>
    </row>
    <row r="154" spans="1:9" s="155" customFormat="1" x14ac:dyDescent="0.2">
      <c r="A154" s="1322" t="s">
        <v>561</v>
      </c>
      <c r="B154" s="1322"/>
      <c r="C154" s="1322"/>
      <c r="D154" s="1322"/>
      <c r="E154" s="1322"/>
      <c r="F154" s="1322"/>
      <c r="G154" s="1322"/>
      <c r="H154" s="1322"/>
      <c r="I154" s="198"/>
    </row>
    <row r="155" spans="1:9" x14ac:dyDescent="0.2">
      <c r="A155" s="1322"/>
      <c r="B155" s="1322"/>
      <c r="C155" s="1322"/>
      <c r="D155" s="1322"/>
      <c r="E155" s="1322"/>
      <c r="F155" s="1322"/>
      <c r="G155" s="1322"/>
      <c r="H155" s="1322"/>
      <c r="I155" s="198"/>
    </row>
    <row r="156" spans="1:9" ht="15.75" x14ac:dyDescent="0.25">
      <c r="A156" s="88"/>
      <c r="D156" s="88"/>
      <c r="E156" s="334"/>
      <c r="F156" s="157"/>
      <c r="G156" s="157"/>
      <c r="H156" s="761"/>
    </row>
    <row r="157" spans="1:9" ht="15.75" x14ac:dyDescent="0.25">
      <c r="A157" s="88"/>
      <c r="D157" s="88"/>
      <c r="E157" s="334"/>
      <c r="F157" s="157"/>
      <c r="G157" s="157"/>
      <c r="H157" s="761"/>
    </row>
    <row r="158" spans="1:9" ht="15.75" x14ac:dyDescent="0.25">
      <c r="A158" s="88"/>
      <c r="D158" s="88"/>
      <c r="E158" s="88"/>
      <c r="F158" s="157"/>
      <c r="G158" s="157"/>
      <c r="H158" s="761"/>
    </row>
    <row r="159" spans="1:9" x14ac:dyDescent="0.2">
      <c r="A159" s="88"/>
      <c r="D159" s="88"/>
      <c r="E159" s="88"/>
      <c r="F159" s="88"/>
      <c r="G159" s="88"/>
      <c r="H159" s="761"/>
    </row>
    <row r="160" spans="1:9" x14ac:dyDescent="0.2">
      <c r="A160" s="88"/>
      <c r="D160" s="88"/>
      <c r="E160" s="88"/>
      <c r="F160" s="88"/>
      <c r="G160" s="88"/>
      <c r="H160" s="761"/>
    </row>
    <row r="161" spans="1:9" ht="18.75" x14ac:dyDescent="0.3">
      <c r="A161" s="1323" t="s">
        <v>575</v>
      </c>
      <c r="B161" s="1323"/>
      <c r="C161" s="1323"/>
      <c r="D161" s="1323"/>
      <c r="E161" s="1323"/>
      <c r="F161" s="1324" t="s">
        <v>1098</v>
      </c>
      <c r="G161" s="1324"/>
      <c r="H161" s="1324"/>
      <c r="I161" s="1324"/>
    </row>
    <row r="162" spans="1:9" ht="15.75" x14ac:dyDescent="0.25">
      <c r="A162" s="1121" t="s">
        <v>265</v>
      </c>
      <c r="B162" s="1121"/>
      <c r="C162" s="1121"/>
      <c r="D162" s="1121"/>
      <c r="E162" s="1121"/>
      <c r="F162" s="1325" t="s">
        <v>266</v>
      </c>
      <c r="G162" s="1325"/>
      <c r="H162" s="1325"/>
      <c r="I162" s="1325"/>
    </row>
    <row r="163" spans="1:9" x14ac:dyDescent="0.2">
      <c r="A163" s="88"/>
      <c r="D163" s="88"/>
      <c r="E163" s="88"/>
      <c r="F163" s="88"/>
      <c r="G163" s="335"/>
      <c r="H163" s="88"/>
    </row>
    <row r="164" spans="1:9" x14ac:dyDescent="0.2">
      <c r="A164" s="88"/>
      <c r="D164" s="88"/>
      <c r="E164" s="88"/>
      <c r="F164" s="88"/>
      <c r="G164" s="335"/>
      <c r="H164" s="88"/>
    </row>
    <row r="165" spans="1:9" x14ac:dyDescent="0.2">
      <c r="A165" s="88"/>
      <c r="D165" s="88"/>
      <c r="E165" s="88"/>
    </row>
    <row r="166" spans="1:9" x14ac:dyDescent="0.2">
      <c r="A166" s="88"/>
      <c r="D166" s="88"/>
      <c r="E166" s="88"/>
    </row>
    <row r="167" spans="1:9" x14ac:dyDescent="0.2">
      <c r="A167" s="88"/>
      <c r="D167" s="88"/>
      <c r="E167" s="88"/>
      <c r="F167" s="88"/>
      <c r="G167" s="88"/>
      <c r="H167" s="88"/>
    </row>
    <row r="168" spans="1:9" x14ac:dyDescent="0.2">
      <c r="A168" s="88"/>
      <c r="D168" s="88"/>
      <c r="E168" s="88"/>
      <c r="F168" s="88"/>
      <c r="G168" s="88"/>
      <c r="H168" s="88"/>
    </row>
    <row r="169" spans="1:9" x14ac:dyDescent="0.2">
      <c r="A169" s="88"/>
      <c r="D169" s="88"/>
      <c r="E169" s="88"/>
      <c r="F169" s="88"/>
      <c r="G169" s="88"/>
      <c r="H169" s="88"/>
    </row>
    <row r="170" spans="1:9" x14ac:dyDescent="0.2">
      <c r="A170" s="88"/>
      <c r="D170" s="88"/>
      <c r="E170" s="88"/>
      <c r="F170" s="88"/>
      <c r="G170" s="88"/>
      <c r="H170" s="88"/>
    </row>
    <row r="171" spans="1:9" x14ac:dyDescent="0.2">
      <c r="A171" s="88"/>
      <c r="D171" s="88"/>
      <c r="E171" s="88"/>
      <c r="F171" s="88"/>
      <c r="G171" s="88"/>
      <c r="H171" s="88"/>
    </row>
    <row r="172" spans="1:9" x14ac:dyDescent="0.2">
      <c r="A172" s="88"/>
      <c r="D172" s="88"/>
      <c r="E172" s="88"/>
      <c r="F172" s="88"/>
      <c r="G172" s="88"/>
      <c r="H172" s="88"/>
    </row>
    <row r="173" spans="1:9" x14ac:dyDescent="0.2">
      <c r="A173" s="88"/>
      <c r="D173" s="88"/>
      <c r="E173" s="88"/>
      <c r="F173" s="88"/>
      <c r="G173" s="88"/>
      <c r="H173" s="88"/>
    </row>
    <row r="174" spans="1:9" x14ac:dyDescent="0.2">
      <c r="A174" s="88"/>
      <c r="D174" s="88"/>
      <c r="E174" s="88"/>
      <c r="F174" s="88"/>
      <c r="G174" s="88"/>
      <c r="H174" s="88"/>
    </row>
    <row r="175" spans="1:9" x14ac:dyDescent="0.2">
      <c r="A175" s="88"/>
      <c r="D175" s="88"/>
      <c r="E175" s="88"/>
      <c r="F175" s="88"/>
      <c r="G175" s="88"/>
      <c r="H175" s="88"/>
    </row>
    <row r="176" spans="1:9" x14ac:dyDescent="0.2">
      <c r="A176" s="88"/>
      <c r="D176" s="88"/>
      <c r="E176" s="88"/>
      <c r="F176" s="88"/>
      <c r="G176" s="88"/>
      <c r="H176" s="88"/>
    </row>
    <row r="177" spans="1:8" x14ac:dyDescent="0.2">
      <c r="A177" s="88"/>
      <c r="D177" s="88"/>
      <c r="E177" s="88"/>
      <c r="F177" s="88"/>
      <c r="G177" s="88"/>
      <c r="H177" s="88"/>
    </row>
    <row r="178" spans="1:8" x14ac:dyDescent="0.2">
      <c r="A178" s="88"/>
      <c r="D178" s="88"/>
      <c r="E178" s="88"/>
      <c r="F178" s="88"/>
      <c r="G178" s="88"/>
      <c r="H178" s="88"/>
    </row>
    <row r="179" spans="1:8" x14ac:dyDescent="0.2">
      <c r="A179" s="88"/>
      <c r="D179" s="88"/>
      <c r="E179" s="88"/>
      <c r="F179" s="88"/>
      <c r="G179" s="88"/>
      <c r="H179" s="88"/>
    </row>
    <row r="180" spans="1:8" x14ac:dyDescent="0.2">
      <c r="A180" s="88"/>
      <c r="D180" s="88"/>
      <c r="E180" s="88"/>
      <c r="F180" s="88"/>
      <c r="G180" s="88"/>
      <c r="H180" s="88"/>
    </row>
    <row r="181" spans="1:8" x14ac:dyDescent="0.2">
      <c r="A181" s="88"/>
      <c r="D181" s="88"/>
      <c r="E181" s="88"/>
      <c r="F181" s="88"/>
      <c r="G181" s="88"/>
      <c r="H181" s="88"/>
    </row>
    <row r="182" spans="1:8" x14ac:dyDescent="0.2">
      <c r="A182" s="88"/>
      <c r="D182" s="88"/>
      <c r="E182" s="88"/>
      <c r="F182" s="88"/>
      <c r="G182" s="88"/>
      <c r="H182" s="88"/>
    </row>
    <row r="183" spans="1:8" x14ac:dyDescent="0.2">
      <c r="A183" s="88"/>
      <c r="D183" s="88"/>
      <c r="E183" s="88"/>
      <c r="F183" s="88"/>
      <c r="G183" s="88"/>
      <c r="H183" s="88"/>
    </row>
    <row r="184" spans="1:8" x14ac:dyDescent="0.2">
      <c r="A184" s="88"/>
      <c r="D184" s="88"/>
      <c r="E184" s="88"/>
      <c r="F184" s="88"/>
      <c r="G184" s="88"/>
      <c r="H184" s="88"/>
    </row>
    <row r="185" spans="1:8" x14ac:dyDescent="0.2">
      <c r="A185" s="88"/>
      <c r="D185" s="88"/>
      <c r="E185" s="88"/>
      <c r="F185" s="88"/>
      <c r="G185" s="88"/>
      <c r="H185" s="88"/>
    </row>
    <row r="186" spans="1:8" x14ac:dyDescent="0.2">
      <c r="A186" s="88"/>
      <c r="D186" s="88"/>
      <c r="E186" s="88"/>
      <c r="F186" s="88"/>
      <c r="G186" s="88"/>
      <c r="H186" s="88"/>
    </row>
    <row r="187" spans="1:8" x14ac:dyDescent="0.2">
      <c r="A187" s="88"/>
      <c r="D187" s="88"/>
      <c r="E187" s="88"/>
      <c r="F187" s="88"/>
      <c r="G187" s="88"/>
      <c r="H187" s="88"/>
    </row>
    <row r="188" spans="1:8" x14ac:dyDescent="0.2">
      <c r="A188" s="88"/>
      <c r="D188" s="88"/>
      <c r="E188" s="88"/>
      <c r="F188" s="88"/>
      <c r="G188" s="88"/>
      <c r="H188" s="88"/>
    </row>
    <row r="189" spans="1:8" x14ac:dyDescent="0.2">
      <c r="A189" s="88"/>
      <c r="D189" s="88"/>
      <c r="E189" s="88"/>
      <c r="F189" s="88"/>
      <c r="G189" s="88"/>
      <c r="H189" s="88"/>
    </row>
    <row r="190" spans="1:8" x14ac:dyDescent="0.2">
      <c r="A190" s="88"/>
      <c r="D190" s="88"/>
      <c r="E190" s="88"/>
      <c r="F190" s="88"/>
      <c r="G190" s="88"/>
      <c r="H190" s="88"/>
    </row>
    <row r="191" spans="1:8" x14ac:dyDescent="0.2">
      <c r="A191" s="88"/>
      <c r="D191" s="88"/>
      <c r="E191" s="88"/>
      <c r="F191" s="88"/>
      <c r="G191" s="88"/>
      <c r="H191" s="88"/>
    </row>
    <row r="192" spans="1:8" x14ac:dyDescent="0.2">
      <c r="A192" s="88"/>
      <c r="D192" s="88"/>
      <c r="E192" s="88"/>
      <c r="F192" s="88"/>
      <c r="G192" s="88"/>
      <c r="H192" s="88"/>
    </row>
    <row r="193" spans="1:8" x14ac:dyDescent="0.2">
      <c r="A193" s="88"/>
      <c r="D193" s="88"/>
      <c r="E193" s="88"/>
      <c r="F193" s="88"/>
      <c r="G193" s="88"/>
      <c r="H193" s="88"/>
    </row>
    <row r="194" spans="1:8" x14ac:dyDescent="0.2">
      <c r="A194" s="88"/>
      <c r="D194" s="88"/>
      <c r="E194" s="88"/>
      <c r="F194" s="88"/>
      <c r="G194" s="88"/>
      <c r="H194" s="88"/>
    </row>
    <row r="195" spans="1:8" x14ac:dyDescent="0.2">
      <c r="A195" s="88"/>
      <c r="D195" s="88"/>
      <c r="E195" s="88"/>
      <c r="F195" s="88"/>
      <c r="G195" s="88"/>
      <c r="H195" s="88"/>
    </row>
    <row r="196" spans="1:8" x14ac:dyDescent="0.2">
      <c r="A196" s="88"/>
      <c r="D196" s="88"/>
      <c r="E196" s="88"/>
      <c r="F196" s="88"/>
      <c r="G196" s="88"/>
      <c r="H196" s="88"/>
    </row>
    <row r="197" spans="1:8" x14ac:dyDescent="0.2">
      <c r="A197" s="88"/>
      <c r="D197" s="88"/>
      <c r="E197" s="88"/>
      <c r="F197" s="88"/>
      <c r="G197" s="88"/>
      <c r="H197" s="88"/>
    </row>
    <row r="198" spans="1:8" x14ac:dyDescent="0.2">
      <c r="A198" s="88"/>
      <c r="D198" s="88"/>
      <c r="E198" s="88"/>
      <c r="F198" s="88"/>
      <c r="G198" s="88"/>
      <c r="H198" s="88"/>
    </row>
    <row r="199" spans="1:8" x14ac:dyDescent="0.2">
      <c r="A199" s="88"/>
      <c r="D199" s="88"/>
      <c r="E199" s="88"/>
      <c r="F199" s="88"/>
      <c r="G199" s="88"/>
      <c r="H199" s="88"/>
    </row>
    <row r="200" spans="1:8" x14ac:dyDescent="0.2">
      <c r="A200" s="88"/>
      <c r="D200" s="88"/>
      <c r="E200" s="88"/>
      <c r="F200" s="88"/>
      <c r="G200" s="88"/>
      <c r="H200" s="88"/>
    </row>
    <row r="201" spans="1:8" x14ac:dyDescent="0.2">
      <c r="A201" s="88"/>
      <c r="D201" s="88"/>
      <c r="E201" s="88"/>
      <c r="F201" s="88"/>
      <c r="G201" s="88"/>
      <c r="H201" s="88"/>
    </row>
    <row r="202" spans="1:8" x14ac:dyDescent="0.2">
      <c r="A202" s="88"/>
      <c r="D202" s="88"/>
      <c r="E202" s="88"/>
      <c r="F202" s="88"/>
      <c r="G202" s="88"/>
      <c r="H202" s="88"/>
    </row>
    <row r="203" spans="1:8" x14ac:dyDescent="0.2">
      <c r="A203" s="88"/>
      <c r="D203" s="88"/>
      <c r="E203" s="88"/>
      <c r="F203" s="88"/>
      <c r="G203" s="88"/>
      <c r="H203" s="88"/>
    </row>
    <row r="204" spans="1:8" x14ac:dyDescent="0.2">
      <c r="A204" s="88"/>
      <c r="D204" s="88"/>
      <c r="E204" s="88"/>
      <c r="F204" s="88"/>
      <c r="G204" s="88"/>
      <c r="H204" s="88"/>
    </row>
    <row r="205" spans="1:8" x14ac:dyDescent="0.2">
      <c r="A205" s="88"/>
      <c r="D205" s="88"/>
      <c r="E205" s="88"/>
      <c r="F205" s="88"/>
      <c r="G205" s="88"/>
      <c r="H205" s="88"/>
    </row>
    <row r="206" spans="1:8" x14ac:dyDescent="0.2">
      <c r="A206" s="88"/>
      <c r="D206" s="88"/>
      <c r="E206" s="88"/>
      <c r="F206" s="88"/>
      <c r="G206" s="88"/>
      <c r="H206" s="88"/>
    </row>
    <row r="207" spans="1:8" x14ac:dyDescent="0.2">
      <c r="A207" s="88"/>
      <c r="D207" s="88"/>
      <c r="E207" s="88"/>
      <c r="F207" s="88"/>
      <c r="G207" s="88"/>
      <c r="H207" s="88"/>
    </row>
    <row r="208" spans="1:8" x14ac:dyDescent="0.2">
      <c r="A208" s="88"/>
      <c r="D208" s="88"/>
      <c r="E208" s="88"/>
      <c r="F208" s="88"/>
      <c r="G208" s="88"/>
      <c r="H208" s="88"/>
    </row>
    <row r="209" spans="1:8" x14ac:dyDescent="0.2">
      <c r="A209" s="88"/>
      <c r="D209" s="88"/>
      <c r="E209" s="88"/>
      <c r="F209" s="88"/>
      <c r="G209" s="88"/>
      <c r="H209" s="88"/>
    </row>
    <row r="210" spans="1:8" x14ac:dyDescent="0.2">
      <c r="A210" s="88"/>
      <c r="D210" s="88"/>
      <c r="E210" s="88"/>
      <c r="F210" s="88"/>
      <c r="G210" s="88"/>
      <c r="H210" s="88"/>
    </row>
    <row r="223" spans="1:8" x14ac:dyDescent="0.2">
      <c r="A223" s="88"/>
      <c r="D223" s="88"/>
      <c r="E223" s="88"/>
      <c r="F223" s="88"/>
      <c r="G223" s="88"/>
      <c r="H223" s="88"/>
    </row>
    <row r="224" spans="1:8" x14ac:dyDescent="0.2">
      <c r="A224" s="88"/>
      <c r="D224" s="88"/>
      <c r="E224" s="88"/>
      <c r="F224" s="88"/>
      <c r="G224" s="88"/>
      <c r="H224" s="88"/>
    </row>
    <row r="225" spans="1:8" x14ac:dyDescent="0.2">
      <c r="A225" s="88"/>
      <c r="D225" s="88"/>
      <c r="E225" s="88"/>
      <c r="F225" s="88"/>
      <c r="G225" s="88"/>
      <c r="H225" s="88"/>
    </row>
    <row r="226" spans="1:8" x14ac:dyDescent="0.2">
      <c r="A226" s="88"/>
      <c r="D226" s="88"/>
      <c r="E226" s="88"/>
      <c r="F226" s="88"/>
      <c r="G226" s="88"/>
      <c r="H226" s="88"/>
    </row>
    <row r="227" spans="1:8" x14ac:dyDescent="0.2">
      <c r="A227" s="88"/>
      <c r="D227" s="88"/>
      <c r="E227" s="88"/>
      <c r="F227" s="88"/>
      <c r="G227" s="88"/>
      <c r="H227" s="88"/>
    </row>
    <row r="228" spans="1:8" x14ac:dyDescent="0.2">
      <c r="A228" s="88"/>
      <c r="D228" s="88"/>
      <c r="E228" s="88"/>
      <c r="F228" s="88"/>
      <c r="G228" s="88"/>
      <c r="H228" s="88"/>
    </row>
    <row r="229" spans="1:8" x14ac:dyDescent="0.2">
      <c r="A229" s="88"/>
      <c r="D229" s="88"/>
      <c r="E229" s="88"/>
      <c r="F229" s="88"/>
      <c r="G229" s="88"/>
      <c r="H229" s="88"/>
    </row>
    <row r="230" spans="1:8" x14ac:dyDescent="0.2">
      <c r="A230" s="88"/>
      <c r="D230" s="88"/>
      <c r="E230" s="88"/>
      <c r="F230" s="88"/>
      <c r="G230" s="88"/>
      <c r="H230" s="88"/>
    </row>
    <row r="231" spans="1:8" x14ac:dyDescent="0.2">
      <c r="A231" s="88"/>
      <c r="D231" s="88"/>
      <c r="E231" s="88"/>
      <c r="F231" s="88"/>
      <c r="G231" s="88"/>
      <c r="H231" s="88"/>
    </row>
    <row r="232" spans="1:8" x14ac:dyDescent="0.2">
      <c r="A232" s="88"/>
      <c r="D232" s="88"/>
      <c r="E232" s="88"/>
      <c r="F232" s="88"/>
      <c r="G232" s="88"/>
      <c r="H232" s="88"/>
    </row>
    <row r="233" spans="1:8" x14ac:dyDescent="0.2">
      <c r="A233" s="88"/>
      <c r="D233" s="88"/>
      <c r="E233" s="88"/>
      <c r="F233" s="88"/>
      <c r="G233" s="88"/>
      <c r="H233" s="88"/>
    </row>
    <row r="234" spans="1:8" x14ac:dyDescent="0.2">
      <c r="A234" s="88"/>
      <c r="D234" s="88"/>
      <c r="E234" s="88"/>
      <c r="F234" s="88"/>
      <c r="G234" s="88"/>
      <c r="H234" s="88"/>
    </row>
    <row r="235" spans="1:8" x14ac:dyDescent="0.2">
      <c r="A235" s="88"/>
      <c r="D235" s="88"/>
      <c r="E235" s="88"/>
      <c r="F235" s="88"/>
      <c r="G235" s="88"/>
      <c r="H235" s="88"/>
    </row>
    <row r="236" spans="1:8" x14ac:dyDescent="0.2">
      <c r="A236" s="88"/>
      <c r="D236" s="88"/>
      <c r="E236" s="88"/>
      <c r="F236" s="88"/>
      <c r="G236" s="88"/>
      <c r="H236" s="88"/>
    </row>
    <row r="237" spans="1:8" x14ac:dyDescent="0.2">
      <c r="A237" s="88"/>
      <c r="D237" s="88"/>
      <c r="E237" s="88"/>
      <c r="F237" s="88"/>
      <c r="G237" s="88"/>
      <c r="H237" s="88"/>
    </row>
    <row r="238" spans="1:8" x14ac:dyDescent="0.2">
      <c r="A238" s="88"/>
      <c r="D238" s="88"/>
      <c r="E238" s="88"/>
      <c r="F238" s="88"/>
      <c r="G238" s="88"/>
      <c r="H238" s="88"/>
    </row>
    <row r="239" spans="1:8" x14ac:dyDescent="0.2">
      <c r="A239" s="88"/>
      <c r="D239" s="88"/>
      <c r="E239" s="88"/>
      <c r="F239" s="88"/>
      <c r="G239" s="88"/>
      <c r="H239" s="88"/>
    </row>
    <row r="240" spans="1:8" x14ac:dyDescent="0.2">
      <c r="A240" s="88"/>
      <c r="D240" s="88"/>
      <c r="E240" s="88"/>
      <c r="F240" s="88"/>
      <c r="G240" s="88"/>
      <c r="H240" s="88"/>
    </row>
    <row r="241" spans="1:8" x14ac:dyDescent="0.2">
      <c r="A241" s="88"/>
      <c r="D241" s="88"/>
      <c r="E241" s="88"/>
      <c r="F241" s="88"/>
      <c r="G241" s="88"/>
      <c r="H241" s="88"/>
    </row>
    <row r="242" spans="1:8" x14ac:dyDescent="0.2">
      <c r="A242" s="88"/>
      <c r="D242" s="88"/>
      <c r="E242" s="88"/>
      <c r="F242" s="88"/>
      <c r="G242" s="88"/>
      <c r="H242" s="88"/>
    </row>
    <row r="243" spans="1:8" x14ac:dyDescent="0.2">
      <c r="A243" s="88"/>
      <c r="D243" s="88"/>
      <c r="E243" s="88"/>
      <c r="F243" s="88"/>
      <c r="G243" s="88"/>
      <c r="H243" s="88"/>
    </row>
    <row r="244" spans="1:8" x14ac:dyDescent="0.2">
      <c r="A244" s="88"/>
      <c r="D244" s="88"/>
      <c r="E244" s="88"/>
      <c r="F244" s="88"/>
      <c r="G244" s="88"/>
      <c r="H244" s="88"/>
    </row>
    <row r="245" spans="1:8" x14ac:dyDescent="0.2">
      <c r="A245" s="88"/>
      <c r="D245" s="88"/>
      <c r="E245" s="88"/>
      <c r="F245" s="88"/>
      <c r="G245" s="88"/>
      <c r="H245" s="88"/>
    </row>
    <row r="246" spans="1:8" x14ac:dyDescent="0.2">
      <c r="A246" s="88"/>
      <c r="D246" s="88"/>
      <c r="E246" s="88"/>
      <c r="F246" s="88"/>
      <c r="G246" s="88"/>
      <c r="H246" s="88"/>
    </row>
    <row r="247" spans="1:8" x14ac:dyDescent="0.2">
      <c r="A247" s="88"/>
      <c r="D247" s="88"/>
      <c r="E247" s="88"/>
      <c r="F247" s="88"/>
      <c r="G247" s="88"/>
      <c r="H247" s="88"/>
    </row>
    <row r="248" spans="1:8" x14ac:dyDescent="0.2">
      <c r="A248" s="88"/>
      <c r="D248" s="88"/>
      <c r="E248" s="88"/>
      <c r="F248" s="88"/>
      <c r="G248" s="88"/>
      <c r="H248" s="88"/>
    </row>
    <row r="249" spans="1:8" x14ac:dyDescent="0.2">
      <c r="A249" s="88"/>
      <c r="D249" s="88"/>
      <c r="E249" s="88"/>
      <c r="F249" s="88"/>
      <c r="G249" s="88"/>
      <c r="H249" s="88"/>
    </row>
    <row r="250" spans="1:8" x14ac:dyDescent="0.2">
      <c r="A250" s="88"/>
      <c r="D250" s="88"/>
      <c r="E250" s="88"/>
      <c r="F250" s="88"/>
      <c r="G250" s="88"/>
      <c r="H250" s="88"/>
    </row>
    <row r="251" spans="1:8" x14ac:dyDescent="0.2">
      <c r="A251" s="88"/>
      <c r="D251" s="88"/>
      <c r="E251" s="88"/>
      <c r="F251" s="88"/>
      <c r="G251" s="88"/>
      <c r="H251" s="88"/>
    </row>
    <row r="252" spans="1:8" x14ac:dyDescent="0.2">
      <c r="A252" s="88"/>
      <c r="D252" s="88"/>
      <c r="E252" s="88"/>
      <c r="F252" s="88"/>
      <c r="G252" s="88"/>
      <c r="H252" s="88"/>
    </row>
    <row r="253" spans="1:8" x14ac:dyDescent="0.2">
      <c r="A253" s="88"/>
      <c r="D253" s="88"/>
      <c r="E253" s="88"/>
      <c r="F253" s="88"/>
      <c r="G253" s="88"/>
      <c r="H253" s="88"/>
    </row>
    <row r="254" spans="1:8" x14ac:dyDescent="0.2">
      <c r="A254" s="88"/>
      <c r="D254" s="88"/>
      <c r="E254" s="88"/>
      <c r="F254" s="88"/>
      <c r="G254" s="88"/>
      <c r="H254" s="88"/>
    </row>
    <row r="255" spans="1:8" x14ac:dyDescent="0.2">
      <c r="A255" s="88"/>
      <c r="D255" s="88"/>
      <c r="E255" s="88"/>
      <c r="F255" s="88"/>
      <c r="G255" s="88"/>
      <c r="H255" s="88"/>
    </row>
    <row r="256" spans="1:8" x14ac:dyDescent="0.2">
      <c r="A256" s="88"/>
      <c r="D256" s="88"/>
      <c r="E256" s="88"/>
      <c r="F256" s="88"/>
      <c r="G256" s="88"/>
      <c r="H256" s="88"/>
    </row>
    <row r="257" spans="1:8" x14ac:dyDescent="0.2">
      <c r="A257" s="88"/>
      <c r="D257" s="88"/>
      <c r="E257" s="88"/>
      <c r="F257" s="88"/>
      <c r="G257" s="88"/>
      <c r="H257" s="88"/>
    </row>
    <row r="258" spans="1:8" x14ac:dyDescent="0.2">
      <c r="A258" s="88"/>
      <c r="D258" s="88"/>
      <c r="E258" s="88"/>
      <c r="F258" s="88"/>
      <c r="G258" s="88"/>
      <c r="H258" s="88"/>
    </row>
    <row r="259" spans="1:8" x14ac:dyDescent="0.2">
      <c r="A259" s="88"/>
      <c r="D259" s="88"/>
      <c r="E259" s="88"/>
      <c r="F259" s="88"/>
      <c r="G259" s="88"/>
      <c r="H259" s="88"/>
    </row>
    <row r="260" spans="1:8" x14ac:dyDescent="0.2">
      <c r="A260" s="88"/>
      <c r="D260" s="88"/>
      <c r="E260" s="88"/>
      <c r="F260" s="88"/>
      <c r="G260" s="88"/>
      <c r="H260" s="88"/>
    </row>
    <row r="261" spans="1:8" x14ac:dyDescent="0.2">
      <c r="A261" s="88"/>
      <c r="D261" s="88"/>
      <c r="E261" s="88"/>
      <c r="F261" s="88"/>
      <c r="G261" s="88"/>
      <c r="H261" s="88"/>
    </row>
    <row r="262" spans="1:8" x14ac:dyDescent="0.2">
      <c r="A262" s="88"/>
      <c r="D262" s="88"/>
      <c r="E262" s="88"/>
      <c r="F262" s="88"/>
      <c r="G262" s="88"/>
      <c r="H262" s="88"/>
    </row>
    <row r="263" spans="1:8" x14ac:dyDescent="0.2">
      <c r="A263" s="88"/>
      <c r="D263" s="88"/>
      <c r="E263" s="88"/>
      <c r="F263" s="88"/>
      <c r="G263" s="88"/>
      <c r="H263" s="88"/>
    </row>
    <row r="264" spans="1:8" x14ac:dyDescent="0.2">
      <c r="A264" s="88"/>
      <c r="D264" s="88"/>
      <c r="E264" s="88"/>
      <c r="F264" s="88"/>
      <c r="G264" s="88"/>
      <c r="H264" s="88"/>
    </row>
    <row r="265" spans="1:8" x14ac:dyDescent="0.2">
      <c r="A265" s="88"/>
      <c r="D265" s="88"/>
      <c r="E265" s="88"/>
      <c r="F265" s="88"/>
      <c r="G265" s="88"/>
      <c r="H265" s="88"/>
    </row>
    <row r="266" spans="1:8" x14ac:dyDescent="0.2">
      <c r="A266" s="88"/>
      <c r="D266" s="88"/>
      <c r="E266" s="88"/>
      <c r="F266" s="88"/>
      <c r="G266" s="88"/>
      <c r="H266" s="88"/>
    </row>
    <row r="267" spans="1:8" x14ac:dyDescent="0.2">
      <c r="A267" s="88"/>
      <c r="D267" s="88"/>
      <c r="E267" s="88"/>
      <c r="F267" s="88"/>
      <c r="G267" s="88"/>
      <c r="H267" s="88"/>
    </row>
    <row r="268" spans="1:8" x14ac:dyDescent="0.2">
      <c r="A268" s="88"/>
      <c r="D268" s="88"/>
      <c r="E268" s="88"/>
      <c r="F268" s="88"/>
      <c r="G268" s="88"/>
      <c r="H268" s="88"/>
    </row>
    <row r="269" spans="1:8" x14ac:dyDescent="0.2">
      <c r="A269" s="88"/>
      <c r="D269" s="88"/>
      <c r="E269" s="88"/>
      <c r="F269" s="88"/>
      <c r="G269" s="88"/>
      <c r="H269" s="88"/>
    </row>
    <row r="270" spans="1:8" x14ac:dyDescent="0.2">
      <c r="A270" s="88"/>
      <c r="D270" s="88"/>
      <c r="E270" s="88"/>
      <c r="F270" s="88"/>
      <c r="G270" s="88"/>
      <c r="H270" s="88"/>
    </row>
    <row r="271" spans="1:8" x14ac:dyDescent="0.2">
      <c r="A271" s="88"/>
      <c r="D271" s="88"/>
      <c r="E271" s="88"/>
      <c r="F271" s="88"/>
      <c r="G271" s="88"/>
      <c r="H271" s="88"/>
    </row>
    <row r="272" spans="1:8" x14ac:dyDescent="0.2">
      <c r="A272" s="88"/>
      <c r="D272" s="88"/>
      <c r="E272" s="88"/>
      <c r="F272" s="88"/>
      <c r="G272" s="88"/>
      <c r="H272" s="88"/>
    </row>
    <row r="273" spans="1:8" x14ac:dyDescent="0.2">
      <c r="A273" s="88"/>
      <c r="D273" s="88"/>
      <c r="E273" s="88"/>
      <c r="F273" s="88"/>
      <c r="G273" s="88"/>
      <c r="H273" s="88"/>
    </row>
    <row r="274" spans="1:8" x14ac:dyDescent="0.2">
      <c r="A274" s="88"/>
      <c r="D274" s="88"/>
      <c r="E274" s="88"/>
      <c r="F274" s="88"/>
      <c r="G274" s="88"/>
      <c r="H274" s="88"/>
    </row>
    <row r="275" spans="1:8" x14ac:dyDescent="0.2">
      <c r="A275" s="88"/>
      <c r="D275" s="88"/>
      <c r="E275" s="88"/>
      <c r="F275" s="88"/>
      <c r="G275" s="88"/>
      <c r="H275" s="88"/>
    </row>
    <row r="276" spans="1:8" x14ac:dyDescent="0.2">
      <c r="A276" s="88"/>
      <c r="D276" s="88"/>
      <c r="E276" s="88"/>
      <c r="F276" s="88"/>
      <c r="G276" s="88"/>
      <c r="H276" s="88"/>
    </row>
    <row r="277" spans="1:8" x14ac:dyDescent="0.2">
      <c r="A277" s="88"/>
      <c r="D277" s="88"/>
      <c r="E277" s="88"/>
      <c r="F277" s="88"/>
      <c r="G277" s="88"/>
      <c r="H277" s="88"/>
    </row>
    <row r="278" spans="1:8" x14ac:dyDescent="0.2">
      <c r="A278" s="88"/>
      <c r="D278" s="88"/>
      <c r="E278" s="88"/>
      <c r="F278" s="88"/>
      <c r="G278" s="88"/>
      <c r="H278" s="88"/>
    </row>
    <row r="279" spans="1:8" x14ac:dyDescent="0.2">
      <c r="A279" s="88"/>
      <c r="D279" s="88"/>
      <c r="E279" s="88"/>
      <c r="F279" s="88"/>
      <c r="G279" s="88"/>
      <c r="H279" s="88"/>
    </row>
    <row r="280" spans="1:8" x14ac:dyDescent="0.2">
      <c r="A280" s="88"/>
      <c r="D280" s="88"/>
      <c r="E280" s="88"/>
      <c r="F280" s="88"/>
      <c r="G280" s="88"/>
      <c r="H280" s="88"/>
    </row>
    <row r="281" spans="1:8" x14ac:dyDescent="0.2">
      <c r="A281" s="88"/>
      <c r="D281" s="88"/>
      <c r="E281" s="88"/>
      <c r="F281" s="88"/>
      <c r="G281" s="88"/>
      <c r="H281" s="88"/>
    </row>
    <row r="282" spans="1:8" x14ac:dyDescent="0.2">
      <c r="A282" s="88"/>
      <c r="D282" s="88"/>
      <c r="E282" s="88"/>
      <c r="F282" s="88"/>
      <c r="G282" s="88"/>
      <c r="H282" s="88"/>
    </row>
    <row r="283" spans="1:8" x14ac:dyDescent="0.2">
      <c r="A283" s="88"/>
      <c r="D283" s="88"/>
      <c r="E283" s="88"/>
      <c r="F283" s="88"/>
      <c r="G283" s="88"/>
      <c r="H283" s="88"/>
    </row>
    <row r="284" spans="1:8" x14ac:dyDescent="0.2">
      <c r="A284" s="88"/>
      <c r="D284" s="88"/>
      <c r="E284" s="88"/>
      <c r="F284" s="88"/>
      <c r="G284" s="88"/>
      <c r="H284" s="88"/>
    </row>
    <row r="285" spans="1:8" x14ac:dyDescent="0.2">
      <c r="A285" s="88"/>
      <c r="D285" s="88"/>
      <c r="E285" s="88"/>
      <c r="F285" s="88"/>
      <c r="G285" s="88"/>
      <c r="H285" s="88"/>
    </row>
    <row r="286" spans="1:8" x14ac:dyDescent="0.2">
      <c r="A286" s="88"/>
      <c r="D286" s="88"/>
      <c r="E286" s="88"/>
      <c r="F286" s="88"/>
      <c r="G286" s="88"/>
      <c r="H286" s="88"/>
    </row>
    <row r="287" spans="1:8" x14ac:dyDescent="0.2">
      <c r="A287" s="88"/>
      <c r="D287" s="88"/>
      <c r="E287" s="88"/>
      <c r="F287" s="88"/>
      <c r="G287" s="88"/>
      <c r="H287" s="88"/>
    </row>
    <row r="288" spans="1:8" x14ac:dyDescent="0.2">
      <c r="A288" s="88"/>
      <c r="D288" s="88"/>
      <c r="E288" s="88"/>
      <c r="F288" s="88"/>
      <c r="G288" s="88"/>
      <c r="H288" s="88"/>
    </row>
    <row r="289" spans="1:8" x14ac:dyDescent="0.2">
      <c r="A289" s="88"/>
      <c r="D289" s="88"/>
      <c r="E289" s="88"/>
      <c r="F289" s="88"/>
      <c r="G289" s="88"/>
      <c r="H289" s="88"/>
    </row>
    <row r="290" spans="1:8" x14ac:dyDescent="0.2">
      <c r="A290" s="88"/>
      <c r="D290" s="88"/>
      <c r="E290" s="88"/>
      <c r="F290" s="88"/>
      <c r="G290" s="88"/>
      <c r="H290" s="88"/>
    </row>
    <row r="291" spans="1:8" x14ac:dyDescent="0.2">
      <c r="A291" s="88"/>
      <c r="D291" s="88"/>
      <c r="E291" s="88"/>
      <c r="F291" s="88"/>
      <c r="G291" s="88"/>
      <c r="H291" s="88"/>
    </row>
    <row r="292" spans="1:8" x14ac:dyDescent="0.2">
      <c r="A292" s="88"/>
      <c r="D292" s="88"/>
      <c r="E292" s="88"/>
      <c r="F292" s="88"/>
      <c r="G292" s="88"/>
      <c r="H292" s="88"/>
    </row>
    <row r="293" spans="1:8" x14ac:dyDescent="0.2">
      <c r="A293" s="88"/>
      <c r="D293" s="88"/>
      <c r="E293" s="88"/>
      <c r="F293" s="88"/>
      <c r="G293" s="88"/>
      <c r="H293" s="88"/>
    </row>
    <row r="294" spans="1:8" x14ac:dyDescent="0.2">
      <c r="A294" s="88"/>
      <c r="D294" s="88"/>
      <c r="E294" s="88"/>
      <c r="F294" s="88"/>
      <c r="G294" s="88"/>
      <c r="H294" s="88"/>
    </row>
    <row r="295" spans="1:8" x14ac:dyDescent="0.2">
      <c r="A295" s="88"/>
      <c r="D295" s="88"/>
      <c r="E295" s="88"/>
      <c r="F295" s="88"/>
      <c r="G295" s="88"/>
      <c r="H295" s="88"/>
    </row>
    <row r="296" spans="1:8" x14ac:dyDescent="0.2">
      <c r="A296" s="88"/>
      <c r="D296" s="88"/>
      <c r="E296" s="88"/>
      <c r="F296" s="88"/>
      <c r="G296" s="88"/>
      <c r="H296" s="88"/>
    </row>
    <row r="297" spans="1:8" x14ac:dyDescent="0.2">
      <c r="A297" s="88"/>
      <c r="D297" s="88"/>
      <c r="E297" s="88"/>
      <c r="F297" s="88"/>
      <c r="G297" s="88"/>
      <c r="H297" s="88"/>
    </row>
    <row r="298" spans="1:8" x14ac:dyDescent="0.2">
      <c r="A298" s="88"/>
      <c r="D298" s="88"/>
      <c r="E298" s="88"/>
      <c r="F298" s="88"/>
      <c r="G298" s="88"/>
      <c r="H298" s="88"/>
    </row>
    <row r="299" spans="1:8" x14ac:dyDescent="0.2">
      <c r="A299" s="88"/>
      <c r="D299" s="88"/>
      <c r="E299" s="88"/>
      <c r="F299" s="88"/>
      <c r="G299" s="88"/>
      <c r="H299" s="88"/>
    </row>
    <row r="300" spans="1:8" x14ac:dyDescent="0.2">
      <c r="A300" s="88"/>
      <c r="D300" s="88"/>
      <c r="E300" s="88"/>
      <c r="F300" s="88"/>
      <c r="G300" s="88"/>
      <c r="H300" s="88"/>
    </row>
    <row r="301" spans="1:8" x14ac:dyDescent="0.2">
      <c r="A301" s="88"/>
      <c r="D301" s="88"/>
      <c r="E301" s="88"/>
      <c r="F301" s="88"/>
      <c r="G301" s="88"/>
      <c r="H301" s="88"/>
    </row>
    <row r="302" spans="1:8" x14ac:dyDescent="0.2">
      <c r="A302" s="88"/>
      <c r="D302" s="88"/>
      <c r="E302" s="88"/>
      <c r="F302" s="88"/>
      <c r="G302" s="88"/>
      <c r="H302" s="88"/>
    </row>
    <row r="303" spans="1:8" x14ac:dyDescent="0.2">
      <c r="A303" s="88"/>
      <c r="D303" s="88"/>
      <c r="E303" s="88"/>
      <c r="F303" s="88"/>
      <c r="G303" s="88"/>
      <c r="H303" s="88"/>
    </row>
    <row r="304" spans="1:8" x14ac:dyDescent="0.2">
      <c r="A304" s="88"/>
      <c r="D304" s="88"/>
      <c r="E304" s="88"/>
      <c r="F304" s="88"/>
      <c r="G304" s="88"/>
      <c r="H304" s="88"/>
    </row>
    <row r="305" spans="1:8" x14ac:dyDescent="0.2">
      <c r="A305" s="88"/>
      <c r="D305" s="88"/>
      <c r="E305" s="88"/>
      <c r="F305" s="88"/>
      <c r="G305" s="88"/>
      <c r="H305" s="88"/>
    </row>
    <row r="306" spans="1:8" x14ac:dyDescent="0.2">
      <c r="A306" s="88"/>
      <c r="D306" s="88"/>
      <c r="E306" s="88"/>
      <c r="F306" s="88"/>
      <c r="G306" s="88"/>
      <c r="H306" s="88"/>
    </row>
    <row r="307" spans="1:8" x14ac:dyDescent="0.2">
      <c r="A307" s="88"/>
      <c r="D307" s="88"/>
      <c r="E307" s="88"/>
      <c r="F307" s="88"/>
      <c r="G307" s="88"/>
      <c r="H307" s="88"/>
    </row>
    <row r="308" spans="1:8" x14ac:dyDescent="0.2">
      <c r="A308" s="88"/>
      <c r="D308" s="88"/>
      <c r="E308" s="88"/>
      <c r="F308" s="88"/>
      <c r="G308" s="88"/>
      <c r="H308" s="88"/>
    </row>
    <row r="309" spans="1:8" x14ac:dyDescent="0.2">
      <c r="A309" s="88"/>
      <c r="D309" s="88"/>
      <c r="E309" s="88"/>
      <c r="F309" s="88"/>
      <c r="G309" s="88"/>
      <c r="H309" s="88"/>
    </row>
    <row r="310" spans="1:8" x14ac:dyDescent="0.2">
      <c r="A310" s="88"/>
      <c r="D310" s="88"/>
      <c r="E310" s="88"/>
      <c r="F310" s="88"/>
      <c r="G310" s="88"/>
      <c r="H310" s="88"/>
    </row>
    <row r="311" spans="1:8" x14ac:dyDescent="0.2">
      <c r="A311" s="88"/>
      <c r="D311" s="88"/>
      <c r="E311" s="88"/>
      <c r="F311" s="88"/>
      <c r="G311" s="88"/>
      <c r="H311" s="88"/>
    </row>
  </sheetData>
  <mergeCells count="19">
    <mergeCell ref="D8:D9"/>
    <mergeCell ref="D7:H7"/>
    <mergeCell ref="A7:A9"/>
    <mergeCell ref="B7:B9"/>
    <mergeCell ref="A1:H1"/>
    <mergeCell ref="A2:H2"/>
    <mergeCell ref="A4:H4"/>
    <mergeCell ref="A5:H5"/>
    <mergeCell ref="A3:H3"/>
    <mergeCell ref="I7:I9"/>
    <mergeCell ref="E8:E9"/>
    <mergeCell ref="F8:F9"/>
    <mergeCell ref="G8:G9"/>
    <mergeCell ref="H8:H9"/>
    <mergeCell ref="A154:H155"/>
    <mergeCell ref="A161:E161"/>
    <mergeCell ref="F161:I161"/>
    <mergeCell ref="A162:E162"/>
    <mergeCell ref="F162:I162"/>
  </mergeCells>
  <printOptions horizontalCentered="1"/>
  <pageMargins left="0.31496062992125984" right="0.31496062992125984" top="0.35433070866141736" bottom="0.35433070866141736" header="0.31496062992125984" footer="0.31496062992125984"/>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53"/>
  <sheetViews>
    <sheetView workbookViewId="0">
      <selection activeCell="C8" sqref="C8"/>
    </sheetView>
  </sheetViews>
  <sheetFormatPr baseColWidth="10" defaultRowHeight="12.75" x14ac:dyDescent="0.2"/>
  <cols>
    <col min="1" max="1" width="7.42578125" style="3" customWidth="1"/>
    <col min="2" max="2" width="27.140625" style="3" customWidth="1"/>
    <col min="3" max="7" width="18" style="19" customWidth="1"/>
    <col min="8" max="8" width="14.85546875" style="56" bestFit="1" customWidth="1"/>
    <col min="9" max="9" width="13.85546875" style="56" bestFit="1" customWidth="1"/>
    <col min="10" max="16384" width="11.42578125" style="56"/>
  </cols>
  <sheetData>
    <row r="1" spans="1:8" ht="18.75" x14ac:dyDescent="0.3">
      <c r="A1" s="1129" t="s">
        <v>1099</v>
      </c>
      <c r="B1" s="1129"/>
      <c r="C1" s="1129"/>
      <c r="D1" s="1129"/>
      <c r="E1" s="1129"/>
      <c r="F1" s="1129"/>
      <c r="G1" s="1129"/>
    </row>
    <row r="2" spans="1:8" ht="15.75" x14ac:dyDescent="0.25">
      <c r="A2" s="1144" t="s">
        <v>45</v>
      </c>
      <c r="B2" s="1144"/>
      <c r="C2" s="1144"/>
      <c r="D2" s="1144"/>
      <c r="E2" s="1144"/>
      <c r="F2" s="1144"/>
      <c r="G2" s="1144"/>
    </row>
    <row r="3" spans="1:8" ht="15.75" x14ac:dyDescent="0.25">
      <c r="A3" s="1144" t="s">
        <v>1100</v>
      </c>
      <c r="B3" s="1144"/>
      <c r="C3" s="1144"/>
      <c r="D3" s="1144"/>
      <c r="E3" s="1144"/>
      <c r="F3" s="1144"/>
      <c r="G3" s="1144"/>
    </row>
    <row r="4" spans="1:8" ht="15" x14ac:dyDescent="0.25">
      <c r="A4" s="1145" t="s">
        <v>164</v>
      </c>
      <c r="B4" s="1145"/>
      <c r="C4" s="1145"/>
      <c r="D4" s="1145"/>
      <c r="E4" s="1145"/>
      <c r="F4" s="1145"/>
      <c r="G4" s="1145"/>
    </row>
    <row r="5" spans="1:8" ht="15.75" x14ac:dyDescent="0.25">
      <c r="A5" s="53"/>
      <c r="B5" s="53"/>
      <c r="C5" s="54"/>
      <c r="D5" s="54"/>
      <c r="E5" s="54"/>
      <c r="F5" s="54"/>
      <c r="G5" s="67" t="s">
        <v>585</v>
      </c>
    </row>
    <row r="6" spans="1:8" ht="32.25" customHeight="1" x14ac:dyDescent="0.2">
      <c r="A6" s="1146" t="s">
        <v>46</v>
      </c>
      <c r="B6" s="1146"/>
      <c r="C6" s="171" t="s">
        <v>587</v>
      </c>
      <c r="D6" s="171" t="s">
        <v>47</v>
      </c>
      <c r="E6" s="171" t="s">
        <v>48</v>
      </c>
      <c r="F6" s="171" t="s">
        <v>54</v>
      </c>
      <c r="G6" s="172" t="s">
        <v>586</v>
      </c>
    </row>
    <row r="7" spans="1:8" ht="19.5" customHeight="1" x14ac:dyDescent="0.2">
      <c r="A7" s="1147"/>
      <c r="B7" s="1147"/>
      <c r="C7" s="173" t="s">
        <v>1319</v>
      </c>
      <c r="D7" s="174" t="s">
        <v>9</v>
      </c>
      <c r="E7" s="174" t="s">
        <v>9</v>
      </c>
      <c r="F7" s="173" t="s">
        <v>1320</v>
      </c>
      <c r="G7" s="173" t="s">
        <v>1320</v>
      </c>
    </row>
    <row r="8" spans="1:8" s="63" customFormat="1" ht="24.75" customHeight="1" x14ac:dyDescent="0.2">
      <c r="A8" s="60">
        <v>1</v>
      </c>
      <c r="B8" s="61" t="s">
        <v>49</v>
      </c>
      <c r="C8" s="62">
        <v>700319421.24999988</v>
      </c>
      <c r="D8" s="62">
        <v>1179472748.3699999</v>
      </c>
      <c r="E8" s="62">
        <v>1121604537.3299999</v>
      </c>
      <c r="F8" s="62">
        <v>758187632.28999996</v>
      </c>
      <c r="G8" s="62">
        <v>-57868211.039999872</v>
      </c>
      <c r="H8" s="90"/>
    </row>
    <row r="9" spans="1:8" s="63" customFormat="1" ht="24.75" customHeight="1" x14ac:dyDescent="0.2">
      <c r="A9" s="64">
        <v>1.1000000000000001</v>
      </c>
      <c r="B9" s="58" t="s">
        <v>50</v>
      </c>
      <c r="C9" s="65">
        <v>60693819.630000003</v>
      </c>
      <c r="D9" s="65">
        <v>1043508970.6199999</v>
      </c>
      <c r="E9" s="65">
        <v>1056084144.54</v>
      </c>
      <c r="F9" s="65">
        <v>48118645.709999889</v>
      </c>
      <c r="G9" s="65">
        <v>12575173.920000117</v>
      </c>
    </row>
    <row r="10" spans="1:8" s="63" customFormat="1" ht="28.5" customHeight="1" x14ac:dyDescent="0.2">
      <c r="A10" s="467" t="s">
        <v>373</v>
      </c>
      <c r="B10" s="469" t="s">
        <v>1129</v>
      </c>
      <c r="C10" s="468">
        <v>42298637.920000002</v>
      </c>
      <c r="D10" s="468">
        <v>898388013.95999992</v>
      </c>
      <c r="E10" s="468">
        <v>911211000.53999996</v>
      </c>
      <c r="F10" s="468">
        <v>29475651.339999914</v>
      </c>
      <c r="G10" s="468">
        <v>12822986.580000088</v>
      </c>
    </row>
    <row r="11" spans="1:8" s="63" customFormat="1" ht="28.5" hidden="1" customHeight="1" x14ac:dyDescent="0.2">
      <c r="A11" s="471" t="s">
        <v>56</v>
      </c>
      <c r="B11" s="472" t="s">
        <v>57</v>
      </c>
      <c r="C11" s="473">
        <v>0</v>
      </c>
      <c r="D11" s="473">
        <v>39980651.520000003</v>
      </c>
      <c r="E11" s="473">
        <v>39980651.520000003</v>
      </c>
      <c r="F11" s="473">
        <v>0</v>
      </c>
      <c r="G11" s="473">
        <v>0</v>
      </c>
    </row>
    <row r="12" spans="1:8" s="63" customFormat="1" ht="28.5" hidden="1" customHeight="1" x14ac:dyDescent="0.2">
      <c r="A12" s="471" t="s">
        <v>58</v>
      </c>
      <c r="B12" s="472" t="s">
        <v>59</v>
      </c>
      <c r="C12" s="473">
        <v>551775.78</v>
      </c>
      <c r="D12" s="473">
        <v>650664302.52999997</v>
      </c>
      <c r="E12" s="473">
        <v>621740426.97000003</v>
      </c>
      <c r="F12" s="473">
        <v>29475651.339999914</v>
      </c>
      <c r="G12" s="473">
        <v>-28923875.559999913</v>
      </c>
    </row>
    <row r="13" spans="1:8" s="63" customFormat="1" ht="28.5" hidden="1" customHeight="1" x14ac:dyDescent="0.2">
      <c r="A13" s="471" t="s">
        <v>1133</v>
      </c>
      <c r="B13" s="474" t="s">
        <v>1134</v>
      </c>
      <c r="C13" s="473">
        <v>41746862.140000001</v>
      </c>
      <c r="D13" s="473">
        <v>207743059.91</v>
      </c>
      <c r="E13" s="473">
        <v>249489922.05000001</v>
      </c>
      <c r="F13" s="473">
        <v>0</v>
      </c>
      <c r="G13" s="473">
        <v>41746862.140000001</v>
      </c>
    </row>
    <row r="14" spans="1:8" s="63" customFormat="1" ht="28.5" customHeight="1" x14ac:dyDescent="0.2">
      <c r="A14" s="467" t="s">
        <v>375</v>
      </c>
      <c r="B14" s="470" t="s">
        <v>1130</v>
      </c>
      <c r="C14" s="468">
        <v>16095181.709999999</v>
      </c>
      <c r="D14" s="468">
        <v>145120956.66</v>
      </c>
      <c r="E14" s="468">
        <v>144873144</v>
      </c>
      <c r="F14" s="468">
        <v>16342994.369999971</v>
      </c>
      <c r="G14" s="468">
        <v>-247812.65999997035</v>
      </c>
    </row>
    <row r="15" spans="1:8" s="63" customFormat="1" ht="28.5" hidden="1" customHeight="1" x14ac:dyDescent="0.2">
      <c r="A15" s="471" t="s">
        <v>942</v>
      </c>
      <c r="B15" s="474" t="s">
        <v>943</v>
      </c>
      <c r="C15" s="473">
        <v>8335682.9100000001</v>
      </c>
      <c r="D15" s="473">
        <v>979502.97</v>
      </c>
      <c r="E15" s="473">
        <v>628746</v>
      </c>
      <c r="F15" s="473">
        <v>8686439.8800000008</v>
      </c>
      <c r="G15" s="473">
        <v>-350756.97000000067</v>
      </c>
    </row>
    <row r="16" spans="1:8" s="63" customFormat="1" ht="28.5" hidden="1" customHeight="1" x14ac:dyDescent="0.2">
      <c r="A16" s="471" t="s">
        <v>60</v>
      </c>
      <c r="B16" s="474" t="s">
        <v>61</v>
      </c>
      <c r="C16" s="473">
        <v>2528438.7000000002</v>
      </c>
      <c r="D16" s="473">
        <v>2158754.7400000002</v>
      </c>
      <c r="E16" s="473">
        <v>1981106.42</v>
      </c>
      <c r="F16" s="473">
        <v>2706087.0200000005</v>
      </c>
      <c r="G16" s="473">
        <v>-177648.3200000003</v>
      </c>
    </row>
    <row r="17" spans="1:9" s="63" customFormat="1" ht="28.5" hidden="1" customHeight="1" x14ac:dyDescent="0.2">
      <c r="A17" s="471" t="s">
        <v>938</v>
      </c>
      <c r="B17" s="474" t="s">
        <v>1217</v>
      </c>
      <c r="C17" s="473">
        <v>5231060.0999999996</v>
      </c>
      <c r="D17" s="473">
        <v>141982698.94999999</v>
      </c>
      <c r="E17" s="473">
        <v>142263291.58000001</v>
      </c>
      <c r="F17" s="473">
        <v>4950467.469999969</v>
      </c>
      <c r="G17" s="473">
        <v>280592.63000003062</v>
      </c>
    </row>
    <row r="18" spans="1:9" s="63" customFormat="1" ht="28.5" customHeight="1" x14ac:dyDescent="0.2">
      <c r="A18" s="467" t="s">
        <v>1209</v>
      </c>
      <c r="B18" s="470" t="s">
        <v>1210</v>
      </c>
      <c r="C18" s="468">
        <v>2300000</v>
      </c>
      <c r="D18" s="468">
        <v>0</v>
      </c>
      <c r="E18" s="468">
        <v>0</v>
      </c>
      <c r="F18" s="468">
        <v>2300000</v>
      </c>
      <c r="G18" s="468">
        <v>0</v>
      </c>
    </row>
    <row r="19" spans="1:9" s="63" customFormat="1" ht="36" hidden="1" x14ac:dyDescent="0.2">
      <c r="A19" s="471" t="s">
        <v>939</v>
      </c>
      <c r="B19" s="474" t="s">
        <v>941</v>
      </c>
      <c r="C19" s="473">
        <v>2300000</v>
      </c>
      <c r="D19" s="473">
        <v>0</v>
      </c>
      <c r="E19" s="473">
        <v>0</v>
      </c>
      <c r="F19" s="473">
        <v>2300000</v>
      </c>
      <c r="G19" s="473">
        <v>0</v>
      </c>
    </row>
    <row r="20" spans="1:9" s="63" customFormat="1" ht="28.5" customHeight="1" x14ac:dyDescent="0.2">
      <c r="A20" s="66"/>
      <c r="B20" s="57"/>
      <c r="C20" s="51"/>
      <c r="D20" s="51"/>
      <c r="E20" s="51"/>
      <c r="F20" s="51"/>
      <c r="G20" s="51"/>
    </row>
    <row r="21" spans="1:9" s="63" customFormat="1" ht="24.75" customHeight="1" x14ac:dyDescent="0.2">
      <c r="A21" s="64">
        <v>1.2</v>
      </c>
      <c r="B21" s="58" t="s">
        <v>51</v>
      </c>
      <c r="C21" s="65">
        <v>639625601.61999989</v>
      </c>
      <c r="D21" s="65">
        <v>135963777.75</v>
      </c>
      <c r="E21" s="65">
        <v>65520392.789999999</v>
      </c>
      <c r="F21" s="65">
        <v>710068986.58000004</v>
      </c>
      <c r="G21" s="65">
        <v>-70443384.959999993</v>
      </c>
    </row>
    <row r="22" spans="1:9" s="63" customFormat="1" ht="28.5" customHeight="1" x14ac:dyDescent="0.2">
      <c r="A22" s="467" t="s">
        <v>674</v>
      </c>
      <c r="B22" s="470" t="s">
        <v>1212</v>
      </c>
      <c r="C22" s="468">
        <v>1358320.5</v>
      </c>
      <c r="D22" s="468">
        <v>0</v>
      </c>
      <c r="E22" s="468">
        <v>0</v>
      </c>
      <c r="F22" s="468">
        <v>1358320.5</v>
      </c>
      <c r="G22" s="468">
        <v>0</v>
      </c>
    </row>
    <row r="23" spans="1:9" s="63" customFormat="1" ht="38.25" hidden="1" x14ac:dyDescent="0.2">
      <c r="A23" s="475" t="s">
        <v>1135</v>
      </c>
      <c r="B23" s="476" t="s">
        <v>1218</v>
      </c>
      <c r="C23" s="477">
        <v>1358320.5</v>
      </c>
      <c r="D23" s="477">
        <v>0</v>
      </c>
      <c r="E23" s="477">
        <v>0</v>
      </c>
      <c r="F23" s="477">
        <v>1358320.5</v>
      </c>
      <c r="G23" s="473">
        <v>0</v>
      </c>
      <c r="I23" s="90"/>
    </row>
    <row r="24" spans="1:9" s="63" customFormat="1" ht="45" x14ac:dyDescent="0.2">
      <c r="A24" s="467" t="s">
        <v>377</v>
      </c>
      <c r="B24" s="470" t="s">
        <v>1220</v>
      </c>
      <c r="C24" s="468">
        <v>528451015</v>
      </c>
      <c r="D24" s="468">
        <v>112091425.88</v>
      </c>
      <c r="E24" s="468">
        <v>47431278</v>
      </c>
      <c r="F24" s="468">
        <v>593111162.88</v>
      </c>
      <c r="G24" s="468">
        <v>-64660147.879999995</v>
      </c>
    </row>
    <row r="25" spans="1:9" s="63" customFormat="1" ht="24.75" hidden="1" customHeight="1" x14ac:dyDescent="0.2">
      <c r="A25" s="475" t="s">
        <v>62</v>
      </c>
      <c r="B25" s="476" t="s">
        <v>137</v>
      </c>
      <c r="C25" s="477">
        <v>223958205</v>
      </c>
      <c r="D25" s="477">
        <v>0</v>
      </c>
      <c r="E25" s="477">
        <v>0</v>
      </c>
      <c r="F25" s="477">
        <v>223958205</v>
      </c>
      <c r="G25" s="477">
        <v>0</v>
      </c>
      <c r="I25" s="90"/>
    </row>
    <row r="26" spans="1:9" s="63" customFormat="1" ht="24.75" hidden="1" customHeight="1" x14ac:dyDescent="0.2">
      <c r="A26" s="475" t="s">
        <v>1138</v>
      </c>
      <c r="B26" s="476" t="s">
        <v>1141</v>
      </c>
      <c r="C26" s="477">
        <v>304492810</v>
      </c>
      <c r="D26" s="477">
        <v>0</v>
      </c>
      <c r="E26" s="477">
        <v>0</v>
      </c>
      <c r="F26" s="477">
        <v>304492810</v>
      </c>
      <c r="G26" s="477">
        <v>0</v>
      </c>
      <c r="I26" s="90"/>
    </row>
    <row r="27" spans="1:9" s="63" customFormat="1" ht="24.75" hidden="1" customHeight="1" x14ac:dyDescent="0.2">
      <c r="A27" s="475" t="s">
        <v>1139</v>
      </c>
      <c r="B27" s="476" t="s">
        <v>1142</v>
      </c>
      <c r="C27" s="477">
        <v>0</v>
      </c>
      <c r="D27" s="477">
        <v>23715639</v>
      </c>
      <c r="E27" s="477">
        <v>23715639</v>
      </c>
      <c r="F27" s="477">
        <v>0</v>
      </c>
      <c r="G27" s="477">
        <v>0</v>
      </c>
      <c r="I27" s="90"/>
    </row>
    <row r="28" spans="1:9" s="63" customFormat="1" ht="24.75" hidden="1" customHeight="1" x14ac:dyDescent="0.2">
      <c r="A28" s="475" t="s">
        <v>1140</v>
      </c>
      <c r="B28" s="476" t="s">
        <v>1219</v>
      </c>
      <c r="C28" s="477">
        <v>0</v>
      </c>
      <c r="D28" s="477">
        <v>88375786.879999995</v>
      </c>
      <c r="E28" s="477">
        <v>23715639</v>
      </c>
      <c r="F28" s="477">
        <v>64660147.879999995</v>
      </c>
      <c r="G28" s="477">
        <v>-64660147.879999995</v>
      </c>
      <c r="I28" s="90"/>
    </row>
    <row r="29" spans="1:9" s="63" customFormat="1" ht="28.5" customHeight="1" x14ac:dyDescent="0.2">
      <c r="A29" s="467" t="s">
        <v>379</v>
      </c>
      <c r="B29" s="470" t="s">
        <v>380</v>
      </c>
      <c r="C29" s="468">
        <v>98702662.060000002</v>
      </c>
      <c r="D29" s="468">
        <v>4525959.24</v>
      </c>
      <c r="E29" s="468">
        <v>0</v>
      </c>
      <c r="F29" s="468">
        <v>103228621.30000001</v>
      </c>
      <c r="G29" s="468">
        <v>-4525959.24</v>
      </c>
    </row>
    <row r="30" spans="1:9" s="63" customFormat="1" ht="24.75" hidden="1" customHeight="1" x14ac:dyDescent="0.2">
      <c r="A30" s="475" t="s">
        <v>63</v>
      </c>
      <c r="B30" s="476" t="s">
        <v>239</v>
      </c>
      <c r="C30" s="477">
        <v>22047601.100000001</v>
      </c>
      <c r="D30" s="477">
        <v>98678.8</v>
      </c>
      <c r="E30" s="477">
        <v>0</v>
      </c>
      <c r="F30" s="477">
        <v>22146279.900000002</v>
      </c>
      <c r="G30" s="477">
        <v>-98678.800000000745</v>
      </c>
    </row>
    <row r="31" spans="1:9" s="63" customFormat="1" ht="24.75" hidden="1" customHeight="1" x14ac:dyDescent="0.2">
      <c r="A31" s="475" t="s">
        <v>1144</v>
      </c>
      <c r="B31" s="476" t="s">
        <v>1145</v>
      </c>
      <c r="C31" s="477">
        <v>0</v>
      </c>
      <c r="D31" s="477">
        <v>12550.01</v>
      </c>
      <c r="E31" s="477">
        <v>0</v>
      </c>
      <c r="F31" s="477">
        <v>12550.01</v>
      </c>
      <c r="G31" s="477">
        <v>-12550.01</v>
      </c>
    </row>
    <row r="32" spans="1:9" s="63" customFormat="1" ht="24.75" hidden="1" customHeight="1" x14ac:dyDescent="0.2">
      <c r="A32" s="475" t="s">
        <v>65</v>
      </c>
      <c r="B32" s="476" t="s">
        <v>66</v>
      </c>
      <c r="C32" s="477">
        <v>40428998.869999997</v>
      </c>
      <c r="D32" s="477">
        <v>3760032.65</v>
      </c>
      <c r="E32" s="477">
        <v>0</v>
      </c>
      <c r="F32" s="477">
        <v>44189031.519999996</v>
      </c>
      <c r="G32" s="477">
        <v>-3760032.6499999985</v>
      </c>
    </row>
    <row r="33" spans="1:7" s="63" customFormat="1" ht="24.75" hidden="1" customHeight="1" x14ac:dyDescent="0.2">
      <c r="A33" s="475" t="s">
        <v>34</v>
      </c>
      <c r="B33" s="476" t="s">
        <v>35</v>
      </c>
      <c r="C33" s="477">
        <v>36226062.090000004</v>
      </c>
      <c r="D33" s="477">
        <v>654697.78</v>
      </c>
      <c r="E33" s="477">
        <v>0</v>
      </c>
      <c r="F33" s="477">
        <v>36880759.870000005</v>
      </c>
      <c r="G33" s="477">
        <v>-654697.78000000119</v>
      </c>
    </row>
    <row r="34" spans="1:7" s="63" customFormat="1" ht="28.5" customHeight="1" x14ac:dyDescent="0.2">
      <c r="A34" s="467" t="s">
        <v>381</v>
      </c>
      <c r="B34" s="470" t="s">
        <v>382</v>
      </c>
      <c r="C34" s="468">
        <v>1189522</v>
      </c>
      <c r="D34" s="468">
        <v>1171020</v>
      </c>
      <c r="E34" s="468">
        <v>0</v>
      </c>
      <c r="F34" s="468">
        <v>2360542</v>
      </c>
      <c r="G34" s="468">
        <v>-1171020</v>
      </c>
    </row>
    <row r="35" spans="1:7" s="63" customFormat="1" ht="24.75" hidden="1" customHeight="1" x14ac:dyDescent="0.2">
      <c r="A35" s="475" t="s">
        <v>346</v>
      </c>
      <c r="B35" s="476" t="s">
        <v>262</v>
      </c>
      <c r="C35" s="477">
        <v>52896</v>
      </c>
      <c r="D35" s="477">
        <v>1160000</v>
      </c>
      <c r="E35" s="477">
        <v>0</v>
      </c>
      <c r="F35" s="477">
        <v>1212896</v>
      </c>
      <c r="G35" s="477">
        <v>-1160000</v>
      </c>
    </row>
    <row r="36" spans="1:7" s="63" customFormat="1" ht="24.75" hidden="1" customHeight="1" x14ac:dyDescent="0.2">
      <c r="A36" s="475" t="s">
        <v>347</v>
      </c>
      <c r="B36" s="476" t="s">
        <v>348</v>
      </c>
      <c r="C36" s="477">
        <v>1136626</v>
      </c>
      <c r="D36" s="477">
        <v>11020</v>
      </c>
      <c r="E36" s="477">
        <v>0</v>
      </c>
      <c r="F36" s="477">
        <v>1147646</v>
      </c>
      <c r="G36" s="477">
        <v>-11020</v>
      </c>
    </row>
    <row r="37" spans="1:7" s="63" customFormat="1" ht="28.5" customHeight="1" x14ac:dyDescent="0.2">
      <c r="A37" s="467" t="s">
        <v>383</v>
      </c>
      <c r="B37" s="470" t="s">
        <v>384</v>
      </c>
      <c r="C37" s="468">
        <v>9924082.0600000005</v>
      </c>
      <c r="D37" s="468">
        <v>18175372.629999999</v>
      </c>
      <c r="E37" s="468">
        <v>18089114.789999999</v>
      </c>
      <c r="F37" s="468">
        <v>10010339.899999999</v>
      </c>
      <c r="G37" s="468">
        <v>-86257.839999997988</v>
      </c>
    </row>
    <row r="38" spans="1:7" s="63" customFormat="1" ht="24.75" hidden="1" customHeight="1" x14ac:dyDescent="0.2">
      <c r="A38" s="475" t="s">
        <v>36</v>
      </c>
      <c r="B38" s="476" t="s">
        <v>37</v>
      </c>
      <c r="C38" s="477">
        <v>9924082.0600000005</v>
      </c>
      <c r="D38" s="477">
        <v>18175372.629999999</v>
      </c>
      <c r="E38" s="477">
        <v>18089114.789999999</v>
      </c>
      <c r="F38" s="477">
        <v>10010339.899999999</v>
      </c>
      <c r="G38" s="477">
        <v>-86257.839999997988</v>
      </c>
    </row>
    <row r="39" spans="1:7" s="63" customFormat="1" ht="21.75" customHeight="1" x14ac:dyDescent="0.2">
      <c r="A39" s="66"/>
      <c r="B39" s="57"/>
      <c r="C39" s="51"/>
      <c r="D39" s="51"/>
      <c r="E39" s="51"/>
      <c r="F39" s="51"/>
      <c r="G39" s="51"/>
    </row>
    <row r="40" spans="1:7" s="63" customFormat="1" ht="21.75" customHeight="1" x14ac:dyDescent="0.2">
      <c r="A40" s="163" t="s">
        <v>561</v>
      </c>
      <c r="B40" s="57"/>
      <c r="C40" s="51"/>
      <c r="D40" s="51"/>
      <c r="E40" s="51"/>
      <c r="F40" s="51"/>
      <c r="G40" s="51"/>
    </row>
    <row r="41" spans="1:7" s="63" customFormat="1" ht="21.75" customHeight="1" x14ac:dyDescent="0.2">
      <c r="A41" s="66"/>
      <c r="B41" s="57"/>
      <c r="C41" s="51"/>
      <c r="D41" s="51"/>
      <c r="E41" s="51"/>
      <c r="F41" s="51"/>
      <c r="G41" s="51"/>
    </row>
    <row r="42" spans="1:7" s="63" customFormat="1" ht="21.75" customHeight="1" x14ac:dyDescent="0.2">
      <c r="A42" s="66"/>
      <c r="B42" s="57"/>
      <c r="C42" s="51"/>
      <c r="D42" s="51"/>
      <c r="E42" s="51"/>
      <c r="F42" s="51"/>
      <c r="G42" s="51"/>
    </row>
    <row r="43" spans="1:7" s="63" customFormat="1" ht="21.75" customHeight="1" x14ac:dyDescent="0.2">
      <c r="A43" s="66"/>
      <c r="B43" s="57"/>
      <c r="C43" s="51"/>
      <c r="D43" s="51"/>
      <c r="E43" s="51"/>
      <c r="F43" s="51"/>
      <c r="G43" s="51"/>
    </row>
    <row r="44" spans="1:7" s="63" customFormat="1" ht="21.75" customHeight="1" x14ac:dyDescent="0.2">
      <c r="A44" s="66"/>
      <c r="B44" s="57"/>
      <c r="C44" s="51"/>
      <c r="D44" s="51"/>
      <c r="E44" s="51"/>
      <c r="F44" s="51"/>
      <c r="G44" s="51"/>
    </row>
    <row r="45" spans="1:7" ht="21.75" customHeight="1" x14ac:dyDescent="0.2">
      <c r="A45" s="59"/>
      <c r="B45" s="16"/>
    </row>
    <row r="46" spans="1:7" ht="21.75" customHeight="1" x14ac:dyDescent="0.3">
      <c r="A46" s="1128" t="s">
        <v>575</v>
      </c>
      <c r="B46" s="1128"/>
      <c r="C46" s="1128"/>
      <c r="D46" s="1128"/>
    </row>
    <row r="47" spans="1:7" ht="15.75" x14ac:dyDescent="0.25">
      <c r="A47" s="1130" t="s">
        <v>265</v>
      </c>
      <c r="B47" s="1130"/>
      <c r="C47" s="1130"/>
      <c r="D47" s="1130"/>
    </row>
    <row r="48" spans="1:7" ht="15.75" x14ac:dyDescent="0.25">
      <c r="A48" s="8"/>
      <c r="B48" s="9"/>
      <c r="C48" s="9"/>
    </row>
    <row r="49" spans="1:7" ht="15.75" x14ac:dyDescent="0.25">
      <c r="A49" s="9"/>
      <c r="B49" s="9"/>
      <c r="C49" s="9"/>
    </row>
    <row r="50" spans="1:7" ht="15.75" x14ac:dyDescent="0.25">
      <c r="A50" s="9"/>
      <c r="B50" s="9"/>
      <c r="C50" s="9"/>
    </row>
    <row r="51" spans="1:7" ht="18.75" x14ac:dyDescent="0.3">
      <c r="A51" s="6"/>
      <c r="B51" s="56"/>
      <c r="C51" s="56"/>
      <c r="D51" s="1129" t="s">
        <v>1098</v>
      </c>
      <c r="E51" s="1129"/>
      <c r="F51" s="1129"/>
      <c r="G51" s="1129"/>
    </row>
    <row r="52" spans="1:7" ht="15.75" x14ac:dyDescent="0.25">
      <c r="A52" s="7"/>
      <c r="B52" s="56"/>
      <c r="C52" s="56"/>
      <c r="D52" s="1131" t="s">
        <v>266</v>
      </c>
      <c r="E52" s="1131"/>
      <c r="F52" s="1131"/>
      <c r="G52" s="1131"/>
    </row>
    <row r="53" spans="1:7" x14ac:dyDescent="0.2">
      <c r="A53" s="29"/>
      <c r="B53" s="56"/>
      <c r="C53" s="56"/>
      <c r="D53" s="56"/>
      <c r="E53" s="56"/>
      <c r="F53" s="56"/>
      <c r="G53" s="56"/>
    </row>
  </sheetData>
  <mergeCells count="9">
    <mergeCell ref="A1:G1"/>
    <mergeCell ref="D51:G51"/>
    <mergeCell ref="D52:G52"/>
    <mergeCell ref="A2:G2"/>
    <mergeCell ref="A4:G4"/>
    <mergeCell ref="A6:B7"/>
    <mergeCell ref="A46:D46"/>
    <mergeCell ref="A47:D47"/>
    <mergeCell ref="A3:G3"/>
  </mergeCells>
  <phoneticPr fontId="13" type="noConversion"/>
  <printOptions horizontalCentered="1"/>
  <pageMargins left="0.39370078740157483" right="0.39370078740157483" top="0.59055118110236227" bottom="0.59055118110236227" header="0" footer="0"/>
  <pageSetup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P65"/>
  <sheetViews>
    <sheetView workbookViewId="0">
      <selection activeCell="D10" sqref="D10"/>
    </sheetView>
  </sheetViews>
  <sheetFormatPr baseColWidth="10" defaultRowHeight="15" x14ac:dyDescent="0.25"/>
  <cols>
    <col min="1" max="1" width="17.140625" style="847" customWidth="1"/>
    <col min="2" max="2" width="11.42578125" style="847"/>
    <col min="3" max="3" width="14.28515625" style="847" bestFit="1" customWidth="1"/>
    <col min="4" max="6" width="11.7109375" style="847" bestFit="1" customWidth="1"/>
    <col min="7" max="8" width="14.42578125" style="847" customWidth="1"/>
    <col min="9" max="9" width="13.85546875" style="847" customWidth="1"/>
    <col min="10" max="10" width="14.7109375" style="847" customWidth="1"/>
    <col min="11" max="16384" width="11.42578125" style="847"/>
  </cols>
  <sheetData>
    <row r="1" spans="1:16" ht="23.25" x14ac:dyDescent="0.35">
      <c r="A1" s="1341" t="s">
        <v>1325</v>
      </c>
      <c r="B1" s="1341"/>
      <c r="C1" s="1341"/>
      <c r="D1" s="1341"/>
      <c r="E1" s="1341"/>
      <c r="F1" s="1341"/>
      <c r="G1" s="1341"/>
      <c r="H1" s="1341"/>
      <c r="I1" s="1341"/>
      <c r="J1" s="1341"/>
      <c r="K1" s="1341"/>
      <c r="L1" s="1341"/>
      <c r="M1" s="1341"/>
      <c r="N1" s="854"/>
      <c r="O1" s="854"/>
    </row>
    <row r="2" spans="1:16" ht="15.75" x14ac:dyDescent="0.25">
      <c r="A2" s="1342" t="s">
        <v>335</v>
      </c>
      <c r="B2" s="1342"/>
      <c r="C2" s="1342"/>
      <c r="D2" s="1342"/>
      <c r="E2" s="1342"/>
      <c r="F2" s="1342"/>
      <c r="G2" s="1342"/>
      <c r="H2" s="1342"/>
      <c r="I2" s="1342"/>
      <c r="J2" s="1342"/>
      <c r="K2" s="1342"/>
      <c r="L2" s="1342"/>
      <c r="M2" s="1342"/>
      <c r="N2" s="853"/>
      <c r="O2" s="853"/>
      <c r="P2" s="106"/>
    </row>
    <row r="3" spans="1:16" ht="15.75" x14ac:dyDescent="0.25">
      <c r="A3" s="1342" t="s">
        <v>334</v>
      </c>
      <c r="B3" s="1342"/>
      <c r="C3" s="1342"/>
      <c r="D3" s="1342"/>
      <c r="E3" s="1342"/>
      <c r="F3" s="1342"/>
      <c r="G3" s="1342"/>
      <c r="H3" s="1342"/>
      <c r="I3" s="1342"/>
      <c r="J3" s="1342"/>
      <c r="K3" s="1342"/>
      <c r="L3" s="1342"/>
      <c r="M3" s="1342"/>
      <c r="N3" s="853"/>
      <c r="O3" s="853"/>
      <c r="P3" s="106"/>
    </row>
    <row r="4" spans="1:16" x14ac:dyDescent="0.25">
      <c r="A4" s="129"/>
      <c r="B4" s="129"/>
      <c r="C4" s="129"/>
      <c r="D4" s="129"/>
      <c r="E4" s="129"/>
      <c r="F4" s="129"/>
      <c r="G4" s="129"/>
      <c r="H4" s="129"/>
      <c r="I4" s="129"/>
      <c r="J4" s="129"/>
      <c r="K4" s="106"/>
      <c r="L4" s="106"/>
      <c r="M4" s="129" t="s">
        <v>1711</v>
      </c>
      <c r="N4" s="106"/>
      <c r="O4" s="130"/>
      <c r="P4" s="106"/>
    </row>
    <row r="5" spans="1:16" x14ac:dyDescent="0.25">
      <c r="A5" s="129" t="s">
        <v>341</v>
      </c>
      <c r="B5" s="129"/>
      <c r="C5" s="129"/>
      <c r="D5" s="129"/>
      <c r="E5" s="129"/>
      <c r="F5" s="129"/>
      <c r="G5" s="129"/>
      <c r="H5" s="129"/>
      <c r="I5" s="129"/>
      <c r="J5" s="129"/>
      <c r="K5" s="106"/>
      <c r="L5" s="106"/>
      <c r="M5" s="106"/>
      <c r="N5" s="106"/>
      <c r="O5" s="106"/>
      <c r="P5" s="106"/>
    </row>
    <row r="6" spans="1:16" ht="15.75" thickBot="1" x14ac:dyDescent="0.3">
      <c r="A6" s="129" t="s">
        <v>1710</v>
      </c>
      <c r="B6" s="129"/>
      <c r="C6" s="129"/>
      <c r="D6" s="129"/>
      <c r="E6" s="129"/>
      <c r="F6" s="129"/>
      <c r="G6" s="129"/>
      <c r="H6" s="129"/>
      <c r="I6" s="129"/>
      <c r="J6" s="129"/>
      <c r="K6" s="106"/>
      <c r="L6" s="106"/>
      <c r="M6" s="106"/>
      <c r="N6" s="106"/>
      <c r="O6" s="106"/>
      <c r="P6" s="106"/>
    </row>
    <row r="7" spans="1:16" ht="15.75" thickBot="1" x14ac:dyDescent="0.3">
      <c r="A7" s="1343" t="s">
        <v>333</v>
      </c>
      <c r="B7" s="1343" t="s">
        <v>332</v>
      </c>
      <c r="C7" s="1343" t="s">
        <v>331</v>
      </c>
      <c r="D7" s="1343"/>
      <c r="E7" s="1343"/>
      <c r="F7" s="1343"/>
      <c r="G7" s="1343"/>
      <c r="H7" s="851" t="s">
        <v>1709</v>
      </c>
      <c r="I7" s="852"/>
      <c r="J7" s="1338" t="s">
        <v>138</v>
      </c>
      <c r="K7" s="1339"/>
      <c r="L7" s="1339"/>
      <c r="M7" s="1340"/>
      <c r="N7" s="106"/>
    </row>
    <row r="8" spans="1:16" ht="15.75" thickBot="1" x14ac:dyDescent="0.3">
      <c r="A8" s="1343"/>
      <c r="B8" s="1343"/>
      <c r="C8" s="851" t="s">
        <v>329</v>
      </c>
      <c r="D8" s="851" t="s">
        <v>328</v>
      </c>
      <c r="E8" s="851" t="s">
        <v>327</v>
      </c>
      <c r="F8" s="851" t="s">
        <v>326</v>
      </c>
      <c r="G8" s="851" t="s">
        <v>330</v>
      </c>
      <c r="H8" s="851" t="s">
        <v>330</v>
      </c>
      <c r="I8" s="851" t="s">
        <v>330</v>
      </c>
      <c r="J8" s="851" t="s">
        <v>329</v>
      </c>
      <c r="K8" s="851" t="s">
        <v>328</v>
      </c>
      <c r="L8" s="851" t="s">
        <v>327</v>
      </c>
      <c r="M8" s="851" t="s">
        <v>326</v>
      </c>
      <c r="N8" s="106"/>
    </row>
    <row r="9" spans="1:16" ht="9.6" customHeight="1" x14ac:dyDescent="0.25">
      <c r="A9" s="111"/>
      <c r="B9" s="111"/>
      <c r="C9" s="124"/>
      <c r="D9" s="124"/>
      <c r="E9" s="124"/>
      <c r="F9" s="124"/>
      <c r="G9" s="124"/>
      <c r="H9" s="124"/>
      <c r="I9" s="124"/>
      <c r="J9" s="124"/>
      <c r="K9" s="124"/>
      <c r="L9" s="124"/>
      <c r="M9" s="124"/>
      <c r="N9" s="123"/>
    </row>
    <row r="10" spans="1:16" s="850" customFormat="1" ht="93.75" customHeight="1" x14ac:dyDescent="0.25">
      <c r="A10" s="152" t="s">
        <v>1082</v>
      </c>
      <c r="B10" s="151" t="s">
        <v>1081</v>
      </c>
      <c r="C10" s="150">
        <v>2035149.39</v>
      </c>
      <c r="D10" s="150">
        <v>0</v>
      </c>
      <c r="E10" s="150">
        <v>0</v>
      </c>
      <c r="F10" s="150">
        <v>0</v>
      </c>
      <c r="G10" s="150">
        <v>2035149.39</v>
      </c>
      <c r="H10" s="150">
        <v>2035149.39</v>
      </c>
      <c r="I10" s="149"/>
      <c r="J10" s="149"/>
      <c r="K10" s="149"/>
      <c r="L10" s="149"/>
      <c r="M10" s="149"/>
      <c r="N10" s="120"/>
    </row>
    <row r="11" spans="1:16" ht="10.9" customHeight="1" x14ac:dyDescent="0.25">
      <c r="A11" s="111"/>
      <c r="B11" s="128"/>
      <c r="C11" s="126"/>
      <c r="D11" s="127"/>
      <c r="E11" s="127"/>
      <c r="F11" s="126"/>
      <c r="G11" s="125"/>
      <c r="H11" s="125"/>
      <c r="I11" s="112"/>
      <c r="J11" s="112"/>
      <c r="K11" s="112"/>
      <c r="L11" s="112"/>
      <c r="M11" s="112"/>
      <c r="N11" s="123"/>
    </row>
    <row r="12" spans="1:16" s="850" customFormat="1" ht="132" customHeight="1" x14ac:dyDescent="0.25">
      <c r="A12" s="118" t="s">
        <v>1080</v>
      </c>
      <c r="B12" s="105"/>
      <c r="C12" s="114"/>
      <c r="D12" s="122"/>
      <c r="E12" s="122"/>
      <c r="F12" s="122"/>
      <c r="G12" s="122"/>
      <c r="H12" s="122"/>
      <c r="I12" s="428">
        <v>901126.53</v>
      </c>
      <c r="J12" s="121">
        <v>901126.53</v>
      </c>
      <c r="K12" s="121">
        <v>0</v>
      </c>
      <c r="L12" s="121">
        <v>0</v>
      </c>
      <c r="M12" s="121">
        <v>0</v>
      </c>
      <c r="N12" s="120"/>
    </row>
    <row r="13" spans="1:16" s="850" customFormat="1" ht="8.4499999999999993" customHeight="1" x14ac:dyDescent="0.25">
      <c r="A13" s="117"/>
      <c r="B13" s="116"/>
      <c r="C13" s="114"/>
      <c r="D13" s="122"/>
      <c r="E13" s="122"/>
      <c r="F13" s="122"/>
      <c r="G13" s="122"/>
      <c r="H13" s="122"/>
      <c r="I13" s="428"/>
      <c r="J13" s="112"/>
      <c r="K13" s="112"/>
      <c r="L13" s="112"/>
      <c r="M13" s="112"/>
      <c r="N13" s="120"/>
    </row>
    <row r="14" spans="1:16" ht="24" customHeight="1" x14ac:dyDescent="0.25">
      <c r="A14" s="119" t="s">
        <v>1079</v>
      </c>
      <c r="B14" s="109"/>
      <c r="C14" s="109"/>
      <c r="D14" s="109"/>
      <c r="E14" s="109"/>
      <c r="F14" s="109"/>
      <c r="G14" s="109"/>
      <c r="H14" s="109"/>
      <c r="I14" s="849">
        <v>0</v>
      </c>
      <c r="J14" s="848"/>
      <c r="K14" s="848">
        <v>0</v>
      </c>
      <c r="L14" s="848">
        <v>0</v>
      </c>
      <c r="M14" s="848">
        <v>0</v>
      </c>
      <c r="N14" s="106"/>
    </row>
    <row r="15" spans="1:16" ht="21" customHeight="1" x14ac:dyDescent="0.25">
      <c r="A15" s="119"/>
      <c r="B15" s="109"/>
      <c r="C15" s="109"/>
      <c r="D15" s="109"/>
      <c r="E15" s="109"/>
      <c r="F15" s="109"/>
      <c r="G15" s="109"/>
      <c r="H15" s="109"/>
      <c r="I15" s="117"/>
      <c r="J15" s="117"/>
      <c r="K15" s="848"/>
      <c r="L15" s="848"/>
      <c r="M15" s="848"/>
      <c r="N15" s="106"/>
    </row>
    <row r="16" spans="1:16" ht="21" customHeight="1" x14ac:dyDescent="0.25">
      <c r="A16" s="119"/>
      <c r="B16" s="109"/>
      <c r="C16" s="109"/>
      <c r="D16" s="109"/>
      <c r="E16" s="109"/>
      <c r="F16" s="109"/>
      <c r="G16" s="109"/>
      <c r="H16" s="109"/>
      <c r="I16" s="117"/>
      <c r="J16" s="117"/>
      <c r="K16" s="848"/>
      <c r="L16" s="848"/>
      <c r="M16" s="848"/>
      <c r="N16" s="106"/>
    </row>
    <row r="17" spans="1:14" ht="21" customHeight="1" x14ac:dyDescent="0.25">
      <c r="A17" s="119"/>
      <c r="B17" s="109"/>
      <c r="C17" s="109"/>
      <c r="D17" s="109"/>
      <c r="E17" s="109"/>
      <c r="F17" s="109"/>
      <c r="G17" s="109"/>
      <c r="H17" s="109"/>
      <c r="I17" s="117"/>
      <c r="J17" s="117"/>
      <c r="K17" s="848"/>
      <c r="L17" s="848"/>
      <c r="M17" s="848"/>
      <c r="N17" s="106"/>
    </row>
    <row r="18" spans="1:14" ht="21" customHeight="1" x14ac:dyDescent="0.25">
      <c r="A18" s="119"/>
      <c r="B18" s="109"/>
      <c r="C18" s="109"/>
      <c r="D18" s="109"/>
      <c r="E18" s="109"/>
      <c r="F18" s="109"/>
      <c r="G18" s="109"/>
      <c r="H18" s="109"/>
      <c r="I18" s="117"/>
      <c r="J18" s="117"/>
      <c r="K18" s="848"/>
      <c r="L18" s="848"/>
      <c r="M18" s="848"/>
      <c r="N18" s="106"/>
    </row>
    <row r="19" spans="1:14" ht="21" customHeight="1" x14ac:dyDescent="0.25">
      <c r="A19" s="119"/>
      <c r="B19" s="109"/>
      <c r="C19" s="109"/>
      <c r="D19" s="109"/>
      <c r="E19" s="109"/>
      <c r="F19" s="109"/>
      <c r="G19" s="109"/>
      <c r="H19" s="109"/>
      <c r="I19" s="117"/>
      <c r="J19" s="117"/>
      <c r="K19" s="848"/>
      <c r="L19" s="848"/>
      <c r="M19" s="848"/>
      <c r="N19" s="106"/>
    </row>
    <row r="20" spans="1:14" ht="21" customHeight="1" x14ac:dyDescent="0.25">
      <c r="A20" s="119"/>
      <c r="B20" s="109"/>
      <c r="C20" s="109"/>
      <c r="D20" s="109"/>
      <c r="E20" s="109"/>
      <c r="F20" s="109"/>
      <c r="G20" s="109"/>
      <c r="H20" s="109"/>
      <c r="I20" s="117"/>
      <c r="J20" s="117"/>
      <c r="K20" s="848"/>
      <c r="L20" s="848"/>
      <c r="M20" s="848"/>
      <c r="N20" s="106"/>
    </row>
    <row r="21" spans="1:14" ht="21" customHeight="1" x14ac:dyDescent="0.25">
      <c r="A21" s="119"/>
      <c r="B21" s="109"/>
      <c r="C21" s="109"/>
      <c r="D21" s="109"/>
      <c r="E21" s="109"/>
      <c r="F21" s="109"/>
      <c r="G21" s="109"/>
      <c r="H21" s="109"/>
      <c r="I21" s="117"/>
      <c r="J21" s="117"/>
      <c r="K21" s="848"/>
      <c r="L21" s="848"/>
      <c r="M21" s="848"/>
      <c r="N21" s="106"/>
    </row>
    <row r="22" spans="1:14" ht="21" customHeight="1" thickBot="1" x14ac:dyDescent="0.3">
      <c r="A22" s="119"/>
      <c r="B22" s="109"/>
      <c r="C22" s="109"/>
      <c r="D22" s="109"/>
      <c r="E22" s="109"/>
      <c r="F22" s="109"/>
      <c r="G22" s="109"/>
      <c r="H22" s="109"/>
      <c r="I22" s="117"/>
      <c r="J22" s="117"/>
      <c r="K22" s="848"/>
      <c r="L22" s="848"/>
      <c r="M22" s="848"/>
      <c r="N22" s="106"/>
    </row>
    <row r="23" spans="1:14" ht="15.75" thickBot="1" x14ac:dyDescent="0.3">
      <c r="A23" s="153"/>
      <c r="B23" s="427"/>
      <c r="C23" s="426">
        <v>2035149.39</v>
      </c>
      <c r="D23" s="426">
        <v>0</v>
      </c>
      <c r="E23" s="426">
        <v>0</v>
      </c>
      <c r="F23" s="426">
        <v>0</v>
      </c>
      <c r="G23" s="426">
        <v>2035149.39</v>
      </c>
      <c r="H23" s="426"/>
      <c r="I23" s="426">
        <v>901126.53</v>
      </c>
      <c r="J23" s="426">
        <v>901126.53</v>
      </c>
      <c r="K23" s="425">
        <v>0</v>
      </c>
      <c r="L23" s="425">
        <v>0</v>
      </c>
      <c r="M23" s="425">
        <v>0</v>
      </c>
      <c r="N23" s="106"/>
    </row>
    <row r="24" spans="1:14" x14ac:dyDescent="0.25">
      <c r="A24" s="106"/>
      <c r="B24" s="106"/>
      <c r="C24" s="106"/>
      <c r="D24" s="106"/>
      <c r="E24" s="106"/>
      <c r="F24" s="106"/>
      <c r="G24" s="106"/>
      <c r="H24" s="106"/>
      <c r="I24" s="106"/>
      <c r="J24" s="106"/>
      <c r="K24" s="106"/>
      <c r="L24" s="106"/>
      <c r="M24" s="106"/>
      <c r="N24" s="106"/>
    </row>
    <row r="25" spans="1:14" x14ac:dyDescent="0.25">
      <c r="A25" s="107"/>
      <c r="B25" s="106"/>
      <c r="C25" s="106"/>
      <c r="D25" s="106"/>
      <c r="E25" s="106"/>
      <c r="F25" s="106"/>
      <c r="G25" s="106"/>
      <c r="H25" s="106"/>
      <c r="I25" s="106"/>
      <c r="J25" s="106"/>
      <c r="K25" s="106"/>
      <c r="L25" s="106"/>
      <c r="M25" s="106"/>
      <c r="N25" s="106"/>
    </row>
    <row r="26" spans="1:14" x14ac:dyDescent="0.25">
      <c r="A26" s="106"/>
      <c r="B26" s="106"/>
      <c r="C26" s="106"/>
      <c r="D26" s="106"/>
      <c r="E26" s="106"/>
      <c r="F26" s="106"/>
      <c r="G26" s="106"/>
      <c r="H26" s="106"/>
      <c r="I26" s="106"/>
      <c r="J26" s="106"/>
      <c r="K26" s="106"/>
      <c r="L26" s="106"/>
      <c r="M26" s="106"/>
      <c r="N26" s="106"/>
    </row>
    <row r="27" spans="1:14" x14ac:dyDescent="0.25">
      <c r="A27" s="107"/>
      <c r="B27" s="106"/>
      <c r="C27" s="106"/>
      <c r="D27" s="106"/>
      <c r="E27" s="106"/>
      <c r="F27" s="106"/>
      <c r="G27" s="106"/>
      <c r="H27" s="106"/>
      <c r="I27" s="106"/>
      <c r="J27" s="106"/>
      <c r="K27" s="106"/>
      <c r="L27" s="106"/>
      <c r="M27" s="106"/>
      <c r="N27" s="106"/>
    </row>
    <row r="28" spans="1:14" x14ac:dyDescent="0.25">
      <c r="A28" s="106"/>
      <c r="B28" s="106"/>
      <c r="C28" s="106"/>
      <c r="D28" s="106"/>
      <c r="E28" s="106"/>
      <c r="F28" s="106"/>
      <c r="G28" s="106"/>
      <c r="H28" s="106"/>
      <c r="I28" s="106"/>
      <c r="J28" s="106"/>
      <c r="K28" s="106"/>
      <c r="L28" s="106"/>
      <c r="M28" s="106"/>
      <c r="N28" s="106"/>
    </row>
    <row r="29" spans="1:14" x14ac:dyDescent="0.25">
      <c r="A29" s="107"/>
      <c r="B29" s="106"/>
      <c r="C29" s="106"/>
      <c r="D29" s="106"/>
      <c r="E29" s="106"/>
      <c r="F29" s="106"/>
      <c r="G29" s="106"/>
      <c r="H29" s="106"/>
      <c r="I29" s="108"/>
      <c r="J29" s="106"/>
      <c r="K29" s="106"/>
      <c r="L29" s="106"/>
      <c r="M29" s="106"/>
      <c r="N29" s="106"/>
    </row>
    <row r="30" spans="1:14" x14ac:dyDescent="0.25">
      <c r="A30" s="106"/>
      <c r="B30" s="106"/>
      <c r="C30" s="106"/>
      <c r="D30" s="106"/>
      <c r="E30" s="106"/>
      <c r="F30" s="106"/>
      <c r="G30" s="106"/>
      <c r="H30" s="106"/>
      <c r="I30" s="106"/>
      <c r="J30" s="106"/>
      <c r="K30" s="106"/>
      <c r="L30" s="106"/>
      <c r="M30" s="106"/>
      <c r="N30" s="106"/>
    </row>
    <row r="31" spans="1:14" x14ac:dyDescent="0.25">
      <c r="A31" s="107"/>
      <c r="B31" s="106"/>
      <c r="C31" s="106"/>
      <c r="D31" s="106"/>
      <c r="E31" s="106"/>
      <c r="F31" s="106"/>
      <c r="G31" s="106"/>
      <c r="H31" s="106"/>
      <c r="I31" s="106"/>
      <c r="J31" s="106"/>
      <c r="K31" s="106"/>
      <c r="L31" s="106"/>
      <c r="M31" s="106"/>
      <c r="N31" s="106"/>
    </row>
    <row r="32" spans="1:14" x14ac:dyDescent="0.25">
      <c r="A32" s="106"/>
      <c r="B32" s="106"/>
      <c r="C32" s="106"/>
      <c r="D32" s="106"/>
      <c r="E32" s="106"/>
      <c r="F32" s="106"/>
      <c r="G32" s="106"/>
      <c r="H32" s="106"/>
      <c r="I32" s="106"/>
      <c r="J32" s="106"/>
      <c r="K32" s="106"/>
      <c r="L32" s="106"/>
      <c r="M32" s="106"/>
      <c r="N32" s="106"/>
    </row>
    <row r="33" spans="1:14" x14ac:dyDescent="0.25">
      <c r="A33" s="107"/>
      <c r="B33" s="106"/>
      <c r="C33" s="106"/>
      <c r="D33" s="106"/>
      <c r="E33" s="106"/>
      <c r="F33" s="106"/>
      <c r="G33" s="106"/>
      <c r="H33" s="106"/>
      <c r="I33" s="106"/>
      <c r="J33" s="106"/>
      <c r="K33" s="106"/>
      <c r="L33" s="106"/>
      <c r="M33" s="106"/>
      <c r="N33" s="106"/>
    </row>
    <row r="34" spans="1:14" x14ac:dyDescent="0.25">
      <c r="A34" s="106"/>
      <c r="B34" s="106"/>
      <c r="C34" s="106"/>
      <c r="D34" s="106"/>
      <c r="E34" s="106"/>
      <c r="F34" s="106"/>
      <c r="G34" s="106"/>
      <c r="H34" s="106"/>
      <c r="I34" s="106"/>
      <c r="J34" s="106"/>
      <c r="K34" s="106"/>
      <c r="L34" s="106"/>
      <c r="M34" s="106"/>
      <c r="N34" s="106"/>
    </row>
    <row r="35" spans="1:14" x14ac:dyDescent="0.25">
      <c r="A35" s="107"/>
      <c r="B35" s="106"/>
      <c r="C35" s="106"/>
      <c r="D35" s="106"/>
      <c r="E35" s="106"/>
      <c r="F35" s="106"/>
      <c r="G35" s="106"/>
      <c r="H35" s="106"/>
      <c r="I35" s="106"/>
      <c r="J35" s="106"/>
      <c r="K35" s="106"/>
      <c r="L35" s="106"/>
      <c r="M35" s="106"/>
      <c r="N35" s="106"/>
    </row>
    <row r="36" spans="1:14" x14ac:dyDescent="0.25">
      <c r="A36" s="106"/>
      <c r="B36" s="106"/>
      <c r="C36" s="106"/>
      <c r="D36" s="106"/>
      <c r="E36" s="106"/>
      <c r="F36" s="106"/>
      <c r="G36" s="106"/>
      <c r="H36" s="106"/>
      <c r="I36" s="106"/>
      <c r="J36" s="106"/>
      <c r="K36" s="106"/>
      <c r="L36" s="106"/>
      <c r="M36" s="106"/>
      <c r="N36" s="106"/>
    </row>
    <row r="37" spans="1:14" x14ac:dyDescent="0.25">
      <c r="A37" s="107"/>
      <c r="B37" s="106"/>
      <c r="C37" s="106"/>
      <c r="D37" s="106"/>
      <c r="E37" s="106"/>
      <c r="F37" s="106"/>
      <c r="G37" s="106"/>
      <c r="H37" s="106"/>
      <c r="I37" s="106"/>
      <c r="J37" s="106"/>
      <c r="K37" s="106"/>
      <c r="L37" s="106"/>
      <c r="M37" s="106"/>
      <c r="N37" s="106"/>
    </row>
    <row r="38" spans="1:14" x14ac:dyDescent="0.25">
      <c r="A38" s="106"/>
      <c r="B38" s="106"/>
      <c r="C38" s="106"/>
      <c r="D38" s="106"/>
      <c r="E38" s="106"/>
      <c r="F38" s="106"/>
      <c r="G38" s="106"/>
      <c r="H38" s="106"/>
      <c r="I38" s="106"/>
      <c r="J38" s="106"/>
      <c r="K38" s="106"/>
      <c r="L38" s="106"/>
      <c r="M38" s="106"/>
      <c r="N38" s="106"/>
    </row>
    <row r="39" spans="1:14" x14ac:dyDescent="0.25">
      <c r="A39" s="107"/>
      <c r="B39" s="106"/>
      <c r="C39" s="106"/>
      <c r="D39" s="106"/>
      <c r="E39" s="106"/>
      <c r="F39" s="106"/>
      <c r="G39" s="106"/>
      <c r="H39" s="106"/>
      <c r="I39" s="106"/>
      <c r="J39" s="106"/>
      <c r="K39" s="106"/>
      <c r="L39" s="106"/>
      <c r="M39" s="106"/>
      <c r="N39" s="106"/>
    </row>
    <row r="40" spans="1:14" x14ac:dyDescent="0.25">
      <c r="A40" s="106"/>
      <c r="B40" s="106"/>
      <c r="C40" s="106"/>
      <c r="D40" s="106"/>
      <c r="E40" s="106"/>
      <c r="F40" s="106"/>
      <c r="G40" s="106"/>
      <c r="H40" s="106"/>
      <c r="I40" s="106"/>
      <c r="J40" s="106"/>
      <c r="K40" s="106"/>
      <c r="L40" s="106"/>
      <c r="M40" s="106"/>
      <c r="N40" s="106"/>
    </row>
    <row r="41" spans="1:14" x14ac:dyDescent="0.25">
      <c r="A41" s="107"/>
      <c r="B41" s="106"/>
      <c r="C41" s="106"/>
      <c r="D41" s="106"/>
      <c r="E41" s="106"/>
      <c r="F41" s="106"/>
      <c r="G41" s="106"/>
      <c r="H41" s="106"/>
      <c r="I41" s="106"/>
      <c r="J41" s="106"/>
      <c r="K41" s="106"/>
      <c r="L41" s="106"/>
      <c r="M41" s="106"/>
      <c r="N41" s="106"/>
    </row>
    <row r="42" spans="1:14" x14ac:dyDescent="0.25">
      <c r="A42" s="106"/>
      <c r="B42" s="106"/>
      <c r="C42" s="106"/>
      <c r="D42" s="106"/>
      <c r="E42" s="106"/>
      <c r="F42" s="106"/>
      <c r="G42" s="106"/>
      <c r="H42" s="106"/>
      <c r="I42" s="106"/>
      <c r="J42" s="106"/>
      <c r="K42" s="106"/>
      <c r="L42" s="106"/>
      <c r="M42" s="106"/>
      <c r="N42" s="106"/>
    </row>
    <row r="43" spans="1:14" x14ac:dyDescent="0.25">
      <c r="A43" s="107"/>
      <c r="B43" s="106"/>
      <c r="C43" s="106"/>
      <c r="D43" s="106"/>
      <c r="E43" s="106"/>
      <c r="F43" s="106"/>
      <c r="G43" s="106"/>
      <c r="H43" s="106"/>
      <c r="I43" s="106"/>
      <c r="J43" s="106"/>
      <c r="K43" s="106"/>
      <c r="L43" s="106"/>
      <c r="M43" s="106"/>
      <c r="N43" s="106"/>
    </row>
    <row r="44" spans="1:14" x14ac:dyDescent="0.25">
      <c r="A44" s="106"/>
      <c r="B44" s="106"/>
      <c r="C44" s="106"/>
      <c r="D44" s="106"/>
      <c r="E44" s="106"/>
      <c r="F44" s="106"/>
      <c r="G44" s="106"/>
      <c r="H44" s="106"/>
      <c r="I44" s="106"/>
      <c r="J44" s="106"/>
      <c r="K44" s="106"/>
      <c r="L44" s="106"/>
      <c r="M44" s="106"/>
      <c r="N44" s="106"/>
    </row>
    <row r="45" spans="1:14" x14ac:dyDescent="0.25">
      <c r="A45" s="107"/>
      <c r="B45" s="106"/>
      <c r="C45" s="106"/>
      <c r="D45" s="106"/>
      <c r="E45" s="106"/>
      <c r="F45" s="106"/>
      <c r="G45" s="106"/>
      <c r="H45" s="106"/>
      <c r="I45" s="106"/>
      <c r="J45" s="106"/>
      <c r="K45" s="106"/>
      <c r="L45" s="106"/>
      <c r="M45" s="106"/>
      <c r="N45" s="106"/>
    </row>
    <row r="46" spans="1:14" x14ac:dyDescent="0.25">
      <c r="A46" s="106"/>
      <c r="B46" s="106"/>
      <c r="C46" s="106"/>
      <c r="D46" s="106"/>
      <c r="E46" s="106"/>
      <c r="F46" s="106"/>
      <c r="G46" s="106"/>
      <c r="H46" s="106"/>
      <c r="I46" s="106"/>
      <c r="J46" s="106"/>
      <c r="K46" s="106"/>
      <c r="L46" s="106"/>
      <c r="M46" s="106"/>
      <c r="N46" s="106"/>
    </row>
    <row r="47" spans="1:14" x14ac:dyDescent="0.25">
      <c r="A47" s="107"/>
      <c r="B47" s="106"/>
      <c r="C47" s="106"/>
      <c r="D47" s="106"/>
      <c r="E47" s="106"/>
      <c r="F47" s="106"/>
      <c r="G47" s="106"/>
      <c r="H47" s="106"/>
      <c r="I47" s="106"/>
      <c r="J47" s="106"/>
      <c r="K47" s="106"/>
      <c r="L47" s="106"/>
      <c r="M47" s="106"/>
      <c r="N47" s="106"/>
    </row>
    <row r="48" spans="1:14" x14ac:dyDescent="0.25">
      <c r="A48" s="106"/>
      <c r="B48" s="106"/>
      <c r="C48" s="106"/>
      <c r="D48" s="106"/>
      <c r="E48" s="106"/>
      <c r="F48" s="106"/>
      <c r="G48" s="106"/>
      <c r="H48" s="106"/>
      <c r="I48" s="106"/>
      <c r="J48" s="106"/>
      <c r="K48" s="106"/>
      <c r="L48" s="106"/>
      <c r="M48" s="106"/>
      <c r="N48" s="106"/>
    </row>
    <row r="49" spans="1:14" x14ac:dyDescent="0.25">
      <c r="A49" s="107"/>
      <c r="B49" s="106"/>
      <c r="C49" s="106"/>
      <c r="D49" s="106"/>
      <c r="E49" s="106"/>
      <c r="F49" s="106"/>
      <c r="G49" s="106"/>
      <c r="H49" s="106"/>
      <c r="I49" s="106"/>
      <c r="J49" s="106"/>
      <c r="K49" s="106"/>
      <c r="L49" s="106"/>
      <c r="M49" s="106"/>
      <c r="N49" s="106"/>
    </row>
    <row r="50" spans="1:14" x14ac:dyDescent="0.25">
      <c r="A50" s="106"/>
      <c r="B50" s="106"/>
      <c r="C50" s="106"/>
      <c r="D50" s="106"/>
      <c r="E50" s="106"/>
      <c r="F50" s="106"/>
      <c r="G50" s="106"/>
      <c r="H50" s="106"/>
      <c r="I50" s="106"/>
      <c r="J50" s="106"/>
      <c r="K50" s="106"/>
      <c r="L50" s="106"/>
      <c r="M50" s="106"/>
      <c r="N50" s="106"/>
    </row>
    <row r="51" spans="1:14" x14ac:dyDescent="0.25">
      <c r="A51" s="107"/>
      <c r="B51" s="106"/>
      <c r="C51" s="106"/>
      <c r="D51" s="106"/>
      <c r="E51" s="106"/>
      <c r="F51" s="106"/>
      <c r="G51" s="106"/>
      <c r="H51" s="106"/>
      <c r="I51" s="106"/>
      <c r="J51" s="106"/>
      <c r="K51" s="106"/>
      <c r="L51" s="106"/>
      <c r="M51" s="106"/>
      <c r="N51" s="106"/>
    </row>
    <row r="52" spans="1:14" x14ac:dyDescent="0.25">
      <c r="A52" s="106"/>
      <c r="B52" s="106"/>
      <c r="C52" s="106"/>
      <c r="D52" s="106"/>
      <c r="E52" s="106"/>
      <c r="F52" s="106"/>
      <c r="G52" s="106"/>
      <c r="H52" s="106"/>
      <c r="I52" s="106"/>
      <c r="J52" s="106"/>
      <c r="K52" s="106"/>
      <c r="L52" s="106"/>
      <c r="M52" s="106"/>
      <c r="N52" s="106"/>
    </row>
    <row r="53" spans="1:14" x14ac:dyDescent="0.25">
      <c r="A53" s="107"/>
      <c r="B53" s="106"/>
      <c r="C53" s="106"/>
      <c r="D53" s="106"/>
      <c r="E53" s="106"/>
      <c r="F53" s="106"/>
      <c r="G53" s="106"/>
      <c r="H53" s="106"/>
      <c r="I53" s="106"/>
      <c r="J53" s="106"/>
      <c r="K53" s="106"/>
      <c r="L53" s="106"/>
      <c r="M53" s="106"/>
      <c r="N53" s="106"/>
    </row>
    <row r="54" spans="1:14" x14ac:dyDescent="0.25">
      <c r="A54" s="106"/>
      <c r="B54" s="106"/>
      <c r="C54" s="106"/>
      <c r="D54" s="106"/>
      <c r="E54" s="106"/>
      <c r="F54" s="106"/>
      <c r="G54" s="106"/>
      <c r="H54" s="106"/>
      <c r="I54" s="106"/>
      <c r="J54" s="106"/>
      <c r="K54" s="106"/>
      <c r="L54" s="106"/>
      <c r="M54" s="106"/>
      <c r="N54" s="106"/>
    </row>
    <row r="55" spans="1:14" x14ac:dyDescent="0.25">
      <c r="A55" s="107"/>
      <c r="B55" s="106"/>
      <c r="C55" s="106"/>
      <c r="D55" s="106"/>
      <c r="E55" s="106"/>
      <c r="F55" s="106"/>
      <c r="G55" s="106"/>
      <c r="H55" s="106"/>
      <c r="I55" s="106"/>
      <c r="J55" s="106"/>
      <c r="K55" s="106"/>
      <c r="L55" s="106"/>
      <c r="M55" s="106"/>
      <c r="N55" s="106"/>
    </row>
    <row r="56" spans="1:14" x14ac:dyDescent="0.25">
      <c r="A56" s="106"/>
      <c r="B56" s="106"/>
      <c r="C56" s="106"/>
      <c r="D56" s="106"/>
      <c r="E56" s="106"/>
      <c r="F56" s="106"/>
      <c r="G56" s="106"/>
      <c r="H56" s="106"/>
      <c r="I56" s="106"/>
      <c r="J56" s="106"/>
      <c r="K56" s="106"/>
      <c r="L56" s="106"/>
      <c r="M56" s="106"/>
      <c r="N56" s="106"/>
    </row>
    <row r="57" spans="1:14" x14ac:dyDescent="0.25">
      <c r="A57" s="107"/>
      <c r="B57" s="106"/>
      <c r="C57" s="106"/>
      <c r="D57" s="106"/>
      <c r="E57" s="106"/>
      <c r="F57" s="106"/>
      <c r="G57" s="106"/>
      <c r="H57" s="106"/>
      <c r="I57" s="106"/>
      <c r="J57" s="106"/>
      <c r="K57" s="106"/>
      <c r="L57" s="106"/>
      <c r="M57" s="106"/>
      <c r="N57" s="106"/>
    </row>
    <row r="58" spans="1:14" x14ac:dyDescent="0.25">
      <c r="A58" s="106"/>
      <c r="B58" s="106"/>
      <c r="C58" s="106"/>
      <c r="D58" s="106"/>
      <c r="E58" s="106"/>
      <c r="F58" s="106"/>
      <c r="G58" s="106"/>
      <c r="H58" s="106"/>
      <c r="I58" s="106"/>
      <c r="J58" s="106"/>
      <c r="K58" s="106"/>
      <c r="L58" s="106"/>
      <c r="M58" s="106"/>
      <c r="N58" s="106"/>
    </row>
    <row r="59" spans="1:14" x14ac:dyDescent="0.25">
      <c r="A59" s="107"/>
      <c r="B59" s="106"/>
      <c r="C59" s="106"/>
      <c r="D59" s="106"/>
      <c r="E59" s="106"/>
      <c r="F59" s="106"/>
      <c r="G59" s="106"/>
      <c r="H59" s="106"/>
      <c r="I59" s="106"/>
      <c r="J59" s="106"/>
      <c r="K59" s="106"/>
      <c r="L59" s="106"/>
      <c r="M59" s="106"/>
      <c r="N59" s="106"/>
    </row>
    <row r="60" spans="1:14" x14ac:dyDescent="0.25">
      <c r="A60" s="106"/>
      <c r="B60" s="106"/>
      <c r="C60" s="106"/>
      <c r="D60" s="106"/>
      <c r="E60" s="106"/>
      <c r="F60" s="106"/>
      <c r="G60" s="106"/>
      <c r="H60" s="106"/>
      <c r="I60" s="106"/>
      <c r="J60" s="106"/>
      <c r="K60" s="106"/>
      <c r="L60" s="106"/>
      <c r="M60" s="106"/>
      <c r="N60" s="106"/>
    </row>
    <row r="61" spans="1:14" x14ac:dyDescent="0.25">
      <c r="A61" s="107"/>
      <c r="B61" s="106"/>
      <c r="C61" s="106"/>
      <c r="D61" s="106"/>
      <c r="E61" s="106"/>
      <c r="F61" s="106"/>
      <c r="G61" s="106"/>
      <c r="H61" s="106"/>
      <c r="I61" s="106"/>
      <c r="J61" s="106"/>
      <c r="K61" s="106"/>
      <c r="L61" s="106"/>
      <c r="M61" s="106"/>
      <c r="N61" s="106"/>
    </row>
    <row r="62" spans="1:14" x14ac:dyDescent="0.25">
      <c r="A62" s="106"/>
      <c r="B62" s="106"/>
      <c r="C62" s="106"/>
      <c r="D62" s="106"/>
      <c r="E62" s="106"/>
      <c r="F62" s="106"/>
      <c r="G62" s="106"/>
      <c r="H62" s="106"/>
      <c r="I62" s="106"/>
      <c r="J62" s="106"/>
      <c r="K62" s="106"/>
      <c r="L62" s="106"/>
      <c r="M62" s="106"/>
      <c r="N62" s="106"/>
    </row>
    <row r="63" spans="1:14" x14ac:dyDescent="0.25">
      <c r="A63" s="107"/>
      <c r="B63" s="106"/>
      <c r="C63" s="106"/>
      <c r="D63" s="106"/>
      <c r="E63" s="106"/>
      <c r="F63" s="106"/>
      <c r="G63" s="106"/>
      <c r="H63" s="106"/>
      <c r="I63" s="106"/>
      <c r="J63" s="106"/>
      <c r="K63" s="106"/>
      <c r="L63" s="106"/>
      <c r="M63" s="106"/>
      <c r="N63" s="106"/>
    </row>
    <row r="64" spans="1:14" x14ac:dyDescent="0.25">
      <c r="A64" s="106"/>
      <c r="B64" s="106"/>
      <c r="C64" s="106"/>
      <c r="D64" s="106"/>
      <c r="E64" s="106"/>
      <c r="F64" s="106"/>
      <c r="G64" s="106"/>
      <c r="H64" s="106"/>
      <c r="I64" s="106"/>
      <c r="J64" s="106"/>
      <c r="K64" s="106"/>
      <c r="L64" s="106"/>
      <c r="M64" s="106"/>
      <c r="N64" s="106"/>
    </row>
    <row r="65" spans="1:14" x14ac:dyDescent="0.25">
      <c r="A65" s="107"/>
      <c r="B65" s="106"/>
      <c r="C65" s="106"/>
      <c r="D65" s="106"/>
      <c r="E65" s="106"/>
      <c r="F65" s="106"/>
      <c r="G65" s="106"/>
      <c r="H65" s="106"/>
      <c r="I65" s="106"/>
      <c r="J65" s="106"/>
      <c r="K65" s="106"/>
      <c r="L65" s="106"/>
      <c r="M65" s="106"/>
      <c r="N65" s="106"/>
    </row>
  </sheetData>
  <mergeCells count="7">
    <mergeCell ref="J7:M7"/>
    <mergeCell ref="A1:M1"/>
    <mergeCell ref="A2:M2"/>
    <mergeCell ref="A7:A8"/>
    <mergeCell ref="B7:B8"/>
    <mergeCell ref="C7:G7"/>
    <mergeCell ref="A3:M3"/>
  </mergeCells>
  <printOptions horizontalCentered="1"/>
  <pageMargins left="0" right="0" top="0.39370078740157483" bottom="0.39370078740157483" header="0.31496062992125984" footer="0.31496062992125984"/>
  <pageSetup scale="7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6"/>
  <sheetViews>
    <sheetView workbookViewId="0">
      <selection activeCell="C10" sqref="C10"/>
    </sheetView>
  </sheetViews>
  <sheetFormatPr baseColWidth="10" defaultRowHeight="15" x14ac:dyDescent="0.25"/>
  <cols>
    <col min="1" max="1" width="11.42578125" style="847"/>
    <col min="2" max="2" width="32.85546875" style="847" customWidth="1"/>
    <col min="3" max="3" width="76.5703125" style="847" customWidth="1"/>
    <col min="4" max="16384" width="11.42578125" style="847"/>
  </cols>
  <sheetData>
    <row r="1" spans="1:5" ht="17.45" customHeight="1" x14ac:dyDescent="0.3">
      <c r="A1" s="1344" t="s">
        <v>1325</v>
      </c>
      <c r="B1" s="1344"/>
      <c r="C1" s="1344"/>
    </row>
    <row r="2" spans="1:5" ht="12" customHeight="1" x14ac:dyDescent="0.25">
      <c r="A2" s="1345" t="s">
        <v>339</v>
      </c>
      <c r="B2" s="1345"/>
      <c r="C2" s="1345"/>
    </row>
    <row r="3" spans="1:5" ht="12" customHeight="1" x14ac:dyDescent="0.25">
      <c r="A3" s="1345" t="s">
        <v>338</v>
      </c>
      <c r="B3" s="1345"/>
      <c r="C3" s="1345"/>
    </row>
    <row r="4" spans="1:5" ht="12" customHeight="1" x14ac:dyDescent="0.25">
      <c r="A4" s="139"/>
      <c r="B4" s="139"/>
      <c r="C4" s="139"/>
    </row>
    <row r="5" spans="1:5" x14ac:dyDescent="0.25">
      <c r="A5" s="129" t="s">
        <v>341</v>
      </c>
      <c r="B5" s="129"/>
      <c r="C5" s="130" t="s">
        <v>1711</v>
      </c>
      <c r="D5" s="129"/>
      <c r="E5" s="129"/>
    </row>
    <row r="6" spans="1:5" ht="12" customHeight="1" x14ac:dyDescent="0.25">
      <c r="A6" s="129" t="s">
        <v>1713</v>
      </c>
      <c r="B6" s="129"/>
      <c r="C6" s="129"/>
      <c r="D6" s="129"/>
      <c r="E6" s="129"/>
    </row>
    <row r="7" spans="1:5" ht="12" customHeight="1" thickBot="1" x14ac:dyDescent="0.3">
      <c r="A7" s="138"/>
      <c r="B7" s="138"/>
      <c r="C7" s="138"/>
    </row>
    <row r="8" spans="1:5" x14ac:dyDescent="0.25">
      <c r="A8" s="136"/>
      <c r="B8" s="137"/>
      <c r="C8" s="136"/>
    </row>
    <row r="9" spans="1:5" s="855" customFormat="1" ht="12.75" x14ac:dyDescent="0.2">
      <c r="A9" s="151"/>
      <c r="B9" s="118"/>
      <c r="C9" s="133"/>
    </row>
    <row r="10" spans="1:5" s="855" customFormat="1" ht="60" x14ac:dyDescent="0.2">
      <c r="A10" s="151" t="s">
        <v>1081</v>
      </c>
      <c r="B10" s="118" t="s">
        <v>1080</v>
      </c>
      <c r="C10" s="431" t="s">
        <v>1712</v>
      </c>
    </row>
    <row r="11" spans="1:5" s="855" customFormat="1" ht="12" x14ac:dyDescent="0.2">
      <c r="A11" s="140"/>
      <c r="B11" s="117"/>
      <c r="C11" s="133"/>
      <c r="E11" s="855" t="s">
        <v>68</v>
      </c>
    </row>
    <row r="12" spans="1:5" s="855" customFormat="1" ht="12" x14ac:dyDescent="0.2">
      <c r="A12" s="140"/>
      <c r="B12" s="118"/>
      <c r="C12" s="133"/>
    </row>
    <row r="13" spans="1:5" s="855" customFormat="1" ht="12" x14ac:dyDescent="0.2">
      <c r="A13" s="140"/>
      <c r="B13" s="118"/>
      <c r="C13" s="133"/>
    </row>
    <row r="14" spans="1:5" s="855" customFormat="1" ht="12" x14ac:dyDescent="0.2">
      <c r="A14" s="140"/>
      <c r="B14" s="118"/>
      <c r="C14" s="133"/>
    </row>
    <row r="15" spans="1:5" s="855" customFormat="1" ht="12" x14ac:dyDescent="0.2">
      <c r="A15" s="140"/>
      <c r="B15" s="118"/>
      <c r="C15" s="133"/>
    </row>
    <row r="16" spans="1:5" s="855" customFormat="1" ht="12" x14ac:dyDescent="0.2">
      <c r="A16" s="140"/>
      <c r="B16" s="118"/>
      <c r="C16" s="133"/>
    </row>
    <row r="17" spans="1:3" s="855" customFormat="1" ht="12" x14ac:dyDescent="0.2">
      <c r="A17" s="140"/>
      <c r="B17" s="118"/>
      <c r="C17" s="133"/>
    </row>
    <row r="18" spans="1:3" s="855" customFormat="1" ht="12" x14ac:dyDescent="0.2">
      <c r="A18" s="140"/>
      <c r="B18" s="118"/>
      <c r="C18" s="133"/>
    </row>
    <row r="19" spans="1:3" s="855" customFormat="1" ht="12" x14ac:dyDescent="0.2">
      <c r="A19" s="140"/>
      <c r="B19" s="118"/>
      <c r="C19" s="133"/>
    </row>
    <row r="20" spans="1:3" s="855" customFormat="1" ht="12" x14ac:dyDescent="0.2">
      <c r="A20" s="140"/>
      <c r="B20" s="118"/>
      <c r="C20" s="133"/>
    </row>
    <row r="21" spans="1:3" s="855" customFormat="1" ht="12" x14ac:dyDescent="0.2">
      <c r="A21" s="140"/>
      <c r="B21" s="118"/>
      <c r="C21" s="133"/>
    </row>
    <row r="22" spans="1:3" s="855" customFormat="1" ht="12" x14ac:dyDescent="0.2">
      <c r="A22" s="140"/>
      <c r="B22" s="118"/>
      <c r="C22" s="133"/>
    </row>
    <row r="23" spans="1:3" s="855" customFormat="1" ht="12" x14ac:dyDescent="0.2">
      <c r="A23" s="140"/>
      <c r="B23" s="118"/>
      <c r="C23" s="133"/>
    </row>
    <row r="24" spans="1:3" s="855" customFormat="1" ht="12" x14ac:dyDescent="0.2">
      <c r="A24" s="140"/>
      <c r="B24" s="118"/>
      <c r="C24" s="135"/>
    </row>
    <row r="25" spans="1:3" s="855" customFormat="1" ht="12" x14ac:dyDescent="0.2">
      <c r="A25" s="141"/>
      <c r="B25" s="118"/>
      <c r="C25" s="133"/>
    </row>
    <row r="26" spans="1:3" s="855" customFormat="1" ht="12" x14ac:dyDescent="0.2">
      <c r="A26" s="140"/>
      <c r="B26" s="118"/>
      <c r="C26" s="134"/>
    </row>
    <row r="27" spans="1:3" s="855" customFormat="1" ht="12" x14ac:dyDescent="0.2">
      <c r="A27" s="140"/>
      <c r="B27" s="118"/>
      <c r="C27" s="133"/>
    </row>
    <row r="28" spans="1:3" s="855" customFormat="1" ht="12.75" x14ac:dyDescent="0.2">
      <c r="A28" s="140"/>
      <c r="B28" s="109"/>
      <c r="C28" s="134"/>
    </row>
    <row r="29" spans="1:3" s="855" customFormat="1" ht="12" x14ac:dyDescent="0.2">
      <c r="A29" s="140"/>
      <c r="B29" s="117"/>
      <c r="C29" s="133"/>
    </row>
    <row r="30" spans="1:3" s="855" customFormat="1" ht="13.5" x14ac:dyDescent="0.25">
      <c r="A30" s="140"/>
      <c r="B30" s="148"/>
      <c r="C30" s="134"/>
    </row>
    <row r="31" spans="1:3" s="855" customFormat="1" ht="12" x14ac:dyDescent="0.2">
      <c r="A31" s="140"/>
      <c r="B31" s="119"/>
      <c r="C31" s="133"/>
    </row>
    <row r="32" spans="1:3" s="855" customFormat="1" ht="12" x14ac:dyDescent="0.2">
      <c r="A32" s="140"/>
      <c r="B32" s="117"/>
      <c r="C32" s="134"/>
    </row>
    <row r="33" spans="1:3" s="855" customFormat="1" ht="12" x14ac:dyDescent="0.2">
      <c r="A33" s="132"/>
      <c r="B33" s="132"/>
      <c r="C33" s="132"/>
    </row>
    <row r="34" spans="1:3" s="855" customFormat="1" ht="12" x14ac:dyDescent="0.2">
      <c r="A34" s="132"/>
      <c r="B34" s="132"/>
      <c r="C34" s="132"/>
    </row>
    <row r="35" spans="1:3" s="855" customFormat="1" ht="12" x14ac:dyDescent="0.2">
      <c r="A35" s="132"/>
      <c r="B35" s="132"/>
      <c r="C35" s="132"/>
    </row>
    <row r="36" spans="1:3" s="855" customFormat="1" ht="12.75" thickBot="1" x14ac:dyDescent="0.25">
      <c r="A36" s="131"/>
      <c r="B36" s="131"/>
      <c r="C36" s="131"/>
    </row>
  </sheetData>
  <mergeCells count="3">
    <mergeCell ref="A1:C1"/>
    <mergeCell ref="A2:C2"/>
    <mergeCell ref="A3:C3"/>
  </mergeCells>
  <printOptions horizontalCentered="1"/>
  <pageMargins left="0.71259842519685046" right="0.39370078740157483" top="0.39370078740157483" bottom="0.39370078740157483" header="0.31496062992125984" footer="0.31496062992125984"/>
  <pageSetup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O72"/>
  <sheetViews>
    <sheetView topLeftCell="A4" workbookViewId="0">
      <selection activeCell="F10" sqref="F10"/>
    </sheetView>
  </sheetViews>
  <sheetFormatPr baseColWidth="10" defaultRowHeight="15" x14ac:dyDescent="0.25"/>
  <cols>
    <col min="1" max="1" width="17.140625" style="847" customWidth="1"/>
    <col min="2" max="2" width="11.42578125" style="847"/>
    <col min="3" max="3" width="14.28515625" style="847" bestFit="1" customWidth="1"/>
    <col min="4" max="6" width="11.7109375" style="847" bestFit="1" customWidth="1"/>
    <col min="7" max="8" width="14.42578125" style="847" customWidth="1"/>
    <col min="9" max="9" width="13.85546875" style="847" customWidth="1"/>
    <col min="10" max="10" width="14.7109375" style="847" customWidth="1"/>
    <col min="11" max="16384" width="11.42578125" style="847"/>
  </cols>
  <sheetData>
    <row r="1" spans="1:15" ht="23.25" x14ac:dyDescent="0.35">
      <c r="A1" s="1341" t="s">
        <v>1325</v>
      </c>
      <c r="B1" s="1341"/>
      <c r="C1" s="1341"/>
      <c r="D1" s="1341"/>
      <c r="E1" s="1341"/>
      <c r="F1" s="1341"/>
      <c r="G1" s="1341"/>
      <c r="H1" s="1341"/>
      <c r="I1" s="1341"/>
      <c r="J1" s="1341"/>
      <c r="K1" s="1341"/>
      <c r="L1" s="1341"/>
      <c r="M1" s="1341"/>
      <c r="N1" s="854"/>
    </row>
    <row r="2" spans="1:15" ht="15.75" x14ac:dyDescent="0.25">
      <c r="A2" s="1342" t="s">
        <v>335</v>
      </c>
      <c r="B2" s="1342"/>
      <c r="C2" s="1342"/>
      <c r="D2" s="1342"/>
      <c r="E2" s="1342"/>
      <c r="F2" s="1342"/>
      <c r="G2" s="1342"/>
      <c r="H2" s="1342"/>
      <c r="I2" s="1342"/>
      <c r="J2" s="1342"/>
      <c r="K2" s="1342"/>
      <c r="L2" s="1342"/>
      <c r="M2" s="1342"/>
      <c r="N2" s="853"/>
      <c r="O2" s="106"/>
    </row>
    <row r="3" spans="1:15" ht="15.75" x14ac:dyDescent="0.25">
      <c r="A3" s="1342" t="s">
        <v>334</v>
      </c>
      <c r="B3" s="1342"/>
      <c r="C3" s="1342"/>
      <c r="D3" s="1342"/>
      <c r="E3" s="1342"/>
      <c r="F3" s="1342"/>
      <c r="G3" s="1342"/>
      <c r="H3" s="1342"/>
      <c r="I3" s="1342"/>
      <c r="J3" s="1342"/>
      <c r="K3" s="1342"/>
      <c r="L3" s="1342"/>
      <c r="M3" s="1342"/>
      <c r="N3" s="853"/>
      <c r="O3" s="106"/>
    </row>
    <row r="4" spans="1:15" x14ac:dyDescent="0.25">
      <c r="A4" s="129"/>
      <c r="B4" s="129"/>
      <c r="C4" s="129"/>
      <c r="D4" s="129"/>
      <c r="E4" s="129"/>
      <c r="F4" s="129"/>
      <c r="G4" s="129"/>
      <c r="H4" s="129"/>
      <c r="I4" s="129"/>
      <c r="J4" s="106"/>
      <c r="K4" s="106"/>
      <c r="L4" s="106"/>
      <c r="M4" s="130" t="s">
        <v>1711</v>
      </c>
      <c r="N4" s="130"/>
      <c r="O4" s="106"/>
    </row>
    <row r="5" spans="1:15" x14ac:dyDescent="0.25">
      <c r="A5" s="129" t="s">
        <v>341</v>
      </c>
      <c r="B5" s="129"/>
      <c r="C5" s="129"/>
      <c r="D5" s="129"/>
      <c r="E5" s="129"/>
      <c r="F5" s="129"/>
      <c r="G5" s="129"/>
      <c r="H5" s="129"/>
      <c r="I5" s="129"/>
      <c r="J5" s="106"/>
      <c r="K5" s="106"/>
      <c r="L5" s="106"/>
      <c r="M5" s="106"/>
      <c r="N5" s="106"/>
      <c r="O5" s="106"/>
    </row>
    <row r="6" spans="1:15" ht="15.75" thickBot="1" x14ac:dyDescent="0.3">
      <c r="A6" s="129" t="s">
        <v>1710</v>
      </c>
      <c r="B6" s="129"/>
      <c r="C6" s="129"/>
      <c r="D6" s="129"/>
      <c r="E6" s="129"/>
      <c r="F6" s="129"/>
      <c r="G6" s="129"/>
      <c r="H6" s="129"/>
      <c r="I6" s="129"/>
      <c r="J6" s="106"/>
      <c r="K6" s="106"/>
      <c r="L6" s="106"/>
      <c r="M6" s="106"/>
      <c r="N6" s="106"/>
      <c r="O6" s="106"/>
    </row>
    <row r="7" spans="1:15" ht="15.75" thickBot="1" x14ac:dyDescent="0.3">
      <c r="A7" s="1343" t="s">
        <v>333</v>
      </c>
      <c r="B7" s="1343" t="s">
        <v>332</v>
      </c>
      <c r="C7" s="1343" t="s">
        <v>331</v>
      </c>
      <c r="D7" s="1343"/>
      <c r="E7" s="1343"/>
      <c r="F7" s="1343"/>
      <c r="G7" s="1343"/>
      <c r="H7" s="851" t="s">
        <v>1709</v>
      </c>
      <c r="I7" s="852"/>
      <c r="J7" s="1338" t="s">
        <v>138</v>
      </c>
      <c r="K7" s="1339"/>
      <c r="L7" s="1339"/>
      <c r="M7" s="1340"/>
      <c r="N7" s="106"/>
    </row>
    <row r="8" spans="1:15" ht="15.75" thickBot="1" x14ac:dyDescent="0.3">
      <c r="A8" s="1343"/>
      <c r="B8" s="1343"/>
      <c r="C8" s="851" t="s">
        <v>329</v>
      </c>
      <c r="D8" s="851" t="s">
        <v>328</v>
      </c>
      <c r="E8" s="851" t="s">
        <v>327</v>
      </c>
      <c r="F8" s="851" t="s">
        <v>326</v>
      </c>
      <c r="G8" s="851" t="s">
        <v>330</v>
      </c>
      <c r="H8" s="851" t="s">
        <v>330</v>
      </c>
      <c r="I8" s="851" t="s">
        <v>330</v>
      </c>
      <c r="J8" s="851" t="s">
        <v>329</v>
      </c>
      <c r="K8" s="851" t="s">
        <v>328</v>
      </c>
      <c r="L8" s="851" t="s">
        <v>327</v>
      </c>
      <c r="M8" s="851" t="s">
        <v>326</v>
      </c>
      <c r="N8" s="106"/>
    </row>
    <row r="9" spans="1:15" ht="9.6" customHeight="1" x14ac:dyDescent="0.25">
      <c r="A9" s="111"/>
      <c r="B9" s="111"/>
      <c r="C9" s="124"/>
      <c r="D9" s="124"/>
      <c r="E9" s="124"/>
      <c r="F9" s="124"/>
      <c r="G9" s="124"/>
      <c r="H9" s="124"/>
      <c r="I9" s="124"/>
      <c r="J9" s="124"/>
      <c r="K9" s="124"/>
      <c r="L9" s="124"/>
      <c r="M9" s="124"/>
      <c r="N9" s="123"/>
    </row>
    <row r="10" spans="1:15" s="850" customFormat="1" ht="89.25" x14ac:dyDescent="0.25">
      <c r="A10" s="152" t="s">
        <v>1091</v>
      </c>
      <c r="B10" s="151" t="s">
        <v>1090</v>
      </c>
      <c r="C10" s="150">
        <v>37964850.600000001</v>
      </c>
      <c r="D10" s="150">
        <v>0</v>
      </c>
      <c r="E10" s="150">
        <v>0</v>
      </c>
      <c r="F10" s="150">
        <v>0</v>
      </c>
      <c r="G10" s="150">
        <v>37964850.600000001</v>
      </c>
      <c r="H10" s="150">
        <v>37964850.600000001</v>
      </c>
      <c r="I10" s="149"/>
      <c r="J10" s="149"/>
      <c r="K10" s="149"/>
      <c r="L10" s="149"/>
      <c r="M10" s="149"/>
      <c r="N10" s="120"/>
    </row>
    <row r="11" spans="1:15" ht="10.9" customHeight="1" x14ac:dyDescent="0.25">
      <c r="A11" s="111"/>
      <c r="B11" s="128"/>
      <c r="C11" s="126"/>
      <c r="D11" s="127"/>
      <c r="E11" s="127"/>
      <c r="F11" s="126"/>
      <c r="G11" s="125"/>
      <c r="H11" s="125"/>
      <c r="I11" s="112"/>
      <c r="J11" s="112"/>
      <c r="K11" s="112"/>
      <c r="L11" s="112"/>
      <c r="M11" s="112"/>
      <c r="N11" s="123"/>
    </row>
    <row r="12" spans="1:15" s="850" customFormat="1" ht="8.4499999999999993" customHeight="1" x14ac:dyDescent="0.25">
      <c r="A12" s="117"/>
      <c r="B12" s="116"/>
      <c r="C12" s="114"/>
      <c r="D12" s="122"/>
      <c r="E12" s="122"/>
      <c r="F12" s="122"/>
      <c r="G12" s="122"/>
      <c r="H12" s="122"/>
      <c r="I12" s="428"/>
      <c r="J12" s="112"/>
      <c r="K12" s="112"/>
      <c r="L12" s="112"/>
      <c r="M12" s="112"/>
      <c r="N12" s="120"/>
    </row>
    <row r="13" spans="1:15" s="850" customFormat="1" ht="158.25" customHeight="1" x14ac:dyDescent="0.25">
      <c r="A13" s="118" t="s">
        <v>1089</v>
      </c>
      <c r="B13" s="105"/>
      <c r="C13" s="114"/>
      <c r="D13" s="122"/>
      <c r="E13" s="122"/>
      <c r="F13" s="122"/>
      <c r="G13" s="122"/>
      <c r="H13" s="122"/>
      <c r="I13" s="428">
        <v>6081353.2199999997</v>
      </c>
      <c r="J13" s="121">
        <v>6081353.2199999997</v>
      </c>
      <c r="K13" s="121">
        <v>0</v>
      </c>
      <c r="L13" s="121">
        <v>0</v>
      </c>
      <c r="M13" s="121">
        <v>0</v>
      </c>
      <c r="N13" s="120"/>
    </row>
    <row r="14" spans="1:15" s="850" customFormat="1" ht="6.6" customHeight="1" x14ac:dyDescent="0.25">
      <c r="A14" s="118"/>
      <c r="B14" s="105"/>
      <c r="C14" s="114"/>
      <c r="D14" s="122"/>
      <c r="E14" s="122"/>
      <c r="F14" s="122"/>
      <c r="G14" s="122"/>
      <c r="H14" s="122"/>
      <c r="I14" s="428">
        <v>0</v>
      </c>
      <c r="J14" s="121"/>
      <c r="K14" s="121"/>
      <c r="L14" s="121"/>
      <c r="M14" s="121"/>
      <c r="N14" s="120"/>
    </row>
    <row r="15" spans="1:15" ht="166.5" customHeight="1" thickBot="1" x14ac:dyDescent="0.3">
      <c r="A15" s="119" t="s">
        <v>1088</v>
      </c>
      <c r="B15" s="116"/>
      <c r="C15" s="114"/>
      <c r="D15" s="115"/>
      <c r="E15" s="115"/>
      <c r="F15" s="114"/>
      <c r="G15" s="113"/>
      <c r="H15" s="113"/>
      <c r="I15" s="428">
        <v>7288769.8799999999</v>
      </c>
      <c r="J15" s="859">
        <v>7288769.8799999999</v>
      </c>
      <c r="K15" s="859">
        <v>0</v>
      </c>
      <c r="L15" s="859">
        <v>0</v>
      </c>
      <c r="M15" s="859">
        <v>0</v>
      </c>
      <c r="N15" s="143"/>
    </row>
    <row r="16" spans="1:15" ht="8.4499999999999993" customHeight="1" x14ac:dyDescent="0.25">
      <c r="A16" s="437"/>
      <c r="B16" s="436"/>
      <c r="C16" s="434"/>
      <c r="D16" s="435"/>
      <c r="E16" s="435"/>
      <c r="F16" s="434"/>
      <c r="G16" s="433"/>
      <c r="H16" s="433"/>
      <c r="I16" s="429">
        <v>0</v>
      </c>
      <c r="J16" s="860"/>
      <c r="K16" s="860"/>
      <c r="L16" s="860"/>
      <c r="M16" s="860"/>
      <c r="N16" s="143"/>
    </row>
    <row r="17" spans="1:14" ht="204" x14ac:dyDescent="0.25">
      <c r="A17" s="118" t="s">
        <v>1087</v>
      </c>
      <c r="B17" s="147"/>
      <c r="C17" s="145"/>
      <c r="D17" s="146"/>
      <c r="E17" s="146"/>
      <c r="F17" s="145"/>
      <c r="G17" s="144"/>
      <c r="H17" s="144"/>
      <c r="I17" s="428">
        <v>4308560.1100000003</v>
      </c>
      <c r="J17" s="859">
        <v>4308560.1100000003</v>
      </c>
      <c r="K17" s="859">
        <v>0</v>
      </c>
      <c r="L17" s="859">
        <v>0</v>
      </c>
      <c r="M17" s="859">
        <v>0</v>
      </c>
      <c r="N17" s="143"/>
    </row>
    <row r="18" spans="1:14" ht="7.9" customHeight="1" x14ac:dyDescent="0.25">
      <c r="A18" s="148"/>
      <c r="B18" s="147"/>
      <c r="C18" s="145"/>
      <c r="D18" s="146"/>
      <c r="E18" s="146"/>
      <c r="F18" s="145"/>
      <c r="G18" s="144"/>
      <c r="H18" s="144"/>
      <c r="I18" s="428">
        <v>0</v>
      </c>
      <c r="J18" s="112"/>
      <c r="K18" s="112"/>
      <c r="L18" s="112"/>
      <c r="M18" s="112"/>
      <c r="N18" s="143"/>
    </row>
    <row r="19" spans="1:14" ht="132.75" customHeight="1" x14ac:dyDescent="0.25">
      <c r="A19" s="118" t="s">
        <v>1086</v>
      </c>
      <c r="B19" s="109"/>
      <c r="C19" s="109"/>
      <c r="D19" s="109"/>
      <c r="E19" s="109"/>
      <c r="F19" s="109"/>
      <c r="G19" s="109"/>
      <c r="H19" s="109"/>
      <c r="I19" s="428">
        <v>1360223.16</v>
      </c>
      <c r="J19" s="859">
        <v>1360223.16</v>
      </c>
      <c r="K19" s="856">
        <v>0</v>
      </c>
      <c r="L19" s="856">
        <v>0</v>
      </c>
      <c r="M19" s="856">
        <v>0</v>
      </c>
      <c r="N19" s="106"/>
    </row>
    <row r="20" spans="1:14" ht="7.5" customHeight="1" x14ac:dyDescent="0.25">
      <c r="A20" s="118"/>
      <c r="B20" s="109"/>
      <c r="C20" s="109"/>
      <c r="D20" s="109"/>
      <c r="E20" s="109"/>
      <c r="F20" s="109"/>
      <c r="G20" s="109"/>
      <c r="H20" s="109"/>
      <c r="I20" s="428">
        <v>0</v>
      </c>
      <c r="J20" s="859"/>
      <c r="K20" s="856"/>
      <c r="L20" s="856"/>
      <c r="M20" s="856"/>
      <c r="N20" s="106"/>
    </row>
    <row r="21" spans="1:14" ht="168" customHeight="1" thickBot="1" x14ac:dyDescent="0.3">
      <c r="A21" s="119" t="s">
        <v>1085</v>
      </c>
      <c r="B21" s="109"/>
      <c r="C21" s="109"/>
      <c r="D21" s="109"/>
      <c r="E21" s="109"/>
      <c r="F21" s="109"/>
      <c r="G21" s="109"/>
      <c r="H21" s="109"/>
      <c r="I21" s="428">
        <v>1563360.67</v>
      </c>
      <c r="J21" s="856">
        <v>1563360.67</v>
      </c>
      <c r="K21" s="856">
        <v>0</v>
      </c>
      <c r="L21" s="856">
        <v>0</v>
      </c>
      <c r="M21" s="856">
        <v>0</v>
      </c>
      <c r="N21" s="106"/>
    </row>
    <row r="22" spans="1:14" ht="7.9" customHeight="1" x14ac:dyDescent="0.25">
      <c r="A22" s="430"/>
      <c r="B22" s="430"/>
      <c r="C22" s="430"/>
      <c r="D22" s="430"/>
      <c r="E22" s="430"/>
      <c r="F22" s="430"/>
      <c r="G22" s="430"/>
      <c r="H22" s="430"/>
      <c r="I22" s="429">
        <v>0</v>
      </c>
      <c r="J22" s="432"/>
      <c r="K22" s="432"/>
      <c r="L22" s="432"/>
      <c r="M22" s="432"/>
      <c r="N22" s="106"/>
    </row>
    <row r="23" spans="1:14" ht="138.75" customHeight="1" x14ac:dyDescent="0.25">
      <c r="A23" s="119" t="s">
        <v>1084</v>
      </c>
      <c r="B23" s="109"/>
      <c r="C23" s="109"/>
      <c r="D23" s="109"/>
      <c r="E23" s="109"/>
      <c r="F23" s="109"/>
      <c r="G23" s="109"/>
      <c r="H23" s="109"/>
      <c r="I23" s="428">
        <v>1644690.82</v>
      </c>
      <c r="J23" s="856">
        <v>1644690.82</v>
      </c>
      <c r="K23" s="856">
        <v>0</v>
      </c>
      <c r="L23" s="856">
        <v>0</v>
      </c>
      <c r="M23" s="856">
        <v>0</v>
      </c>
      <c r="N23" s="106"/>
    </row>
    <row r="24" spans="1:14" ht="8.25" customHeight="1" x14ac:dyDescent="0.25">
      <c r="A24" s="117"/>
      <c r="B24" s="109"/>
      <c r="C24" s="109"/>
      <c r="D24" s="109"/>
      <c r="E24" s="109"/>
      <c r="F24" s="109"/>
      <c r="G24" s="109"/>
      <c r="H24" s="109"/>
      <c r="I24" s="428"/>
      <c r="J24" s="858"/>
      <c r="K24" s="858"/>
      <c r="L24" s="858"/>
      <c r="M24" s="858"/>
      <c r="N24" s="106"/>
    </row>
    <row r="25" spans="1:14" ht="168" x14ac:dyDescent="0.25">
      <c r="A25" s="119" t="s">
        <v>1083</v>
      </c>
      <c r="B25" s="109"/>
      <c r="C25" s="109"/>
      <c r="D25" s="109"/>
      <c r="E25" s="109"/>
      <c r="F25" s="109"/>
      <c r="G25" s="109"/>
      <c r="H25" s="109"/>
      <c r="I25" s="428">
        <v>1268994.23</v>
      </c>
      <c r="J25" s="856">
        <v>1268994.23</v>
      </c>
      <c r="K25" s="856">
        <v>0</v>
      </c>
      <c r="L25" s="856">
        <v>0</v>
      </c>
      <c r="M25" s="856">
        <v>0</v>
      </c>
      <c r="N25" s="106"/>
    </row>
    <row r="26" spans="1:14" ht="8.25" customHeight="1" x14ac:dyDescent="0.25">
      <c r="A26" s="117"/>
      <c r="B26" s="109"/>
      <c r="C26" s="109"/>
      <c r="D26" s="109"/>
      <c r="E26" s="109"/>
      <c r="F26" s="109"/>
      <c r="G26" s="109"/>
      <c r="H26" s="109"/>
      <c r="I26" s="428"/>
      <c r="J26" s="858"/>
      <c r="K26" s="858"/>
      <c r="L26" s="858"/>
      <c r="M26" s="858"/>
      <c r="N26" s="106"/>
    </row>
    <row r="27" spans="1:14" ht="66.599999999999994" customHeight="1" x14ac:dyDescent="0.25">
      <c r="A27" s="118" t="s">
        <v>1714</v>
      </c>
      <c r="B27" s="109"/>
      <c r="C27" s="109"/>
      <c r="D27" s="109"/>
      <c r="E27" s="109"/>
      <c r="F27" s="109"/>
      <c r="G27" s="109"/>
      <c r="H27" s="109"/>
      <c r="I27" s="428">
        <v>200000</v>
      </c>
      <c r="J27" s="856">
        <v>200000</v>
      </c>
      <c r="K27" s="856">
        <v>0</v>
      </c>
      <c r="L27" s="856">
        <v>0</v>
      </c>
      <c r="M27" s="856">
        <v>0</v>
      </c>
      <c r="N27" s="106"/>
    </row>
    <row r="28" spans="1:14" ht="8.25" customHeight="1" x14ac:dyDescent="0.25">
      <c r="A28" s="117"/>
      <c r="B28" s="109"/>
      <c r="C28" s="109"/>
      <c r="D28" s="109"/>
      <c r="E28" s="109"/>
      <c r="F28" s="109"/>
      <c r="G28" s="109"/>
      <c r="H28" s="109"/>
      <c r="I28" s="428"/>
      <c r="J28" s="858"/>
      <c r="K28" s="858"/>
      <c r="L28" s="858"/>
      <c r="M28" s="858"/>
      <c r="N28" s="106"/>
    </row>
    <row r="29" spans="1:14" ht="24" customHeight="1" thickBot="1" x14ac:dyDescent="0.3">
      <c r="A29" s="119" t="s">
        <v>1079</v>
      </c>
      <c r="B29" s="109"/>
      <c r="C29" s="109"/>
      <c r="D29" s="109"/>
      <c r="E29" s="109"/>
      <c r="F29" s="109"/>
      <c r="G29" s="109"/>
      <c r="H29" s="109"/>
      <c r="I29" s="857">
        <v>280529.90000000002</v>
      </c>
      <c r="J29" s="856">
        <v>280529.90000000002</v>
      </c>
      <c r="K29" s="848">
        <v>0</v>
      </c>
      <c r="L29" s="848">
        <v>0</v>
      </c>
      <c r="M29" s="848">
        <v>0</v>
      </c>
      <c r="N29" s="106"/>
    </row>
    <row r="30" spans="1:14" ht="15.75" thickBot="1" x14ac:dyDescent="0.3">
      <c r="A30" s="153"/>
      <c r="B30" s="427"/>
      <c r="C30" s="426">
        <v>37964850.600000001</v>
      </c>
      <c r="D30" s="426">
        <v>0</v>
      </c>
      <c r="E30" s="426">
        <v>0</v>
      </c>
      <c r="F30" s="426">
        <v>0</v>
      </c>
      <c r="G30" s="426">
        <v>37964850.600000001</v>
      </c>
      <c r="H30" s="426"/>
      <c r="I30" s="426">
        <v>23996481.989999998</v>
      </c>
      <c r="J30" s="426">
        <v>23996481.989999998</v>
      </c>
      <c r="K30" s="425">
        <v>0</v>
      </c>
      <c r="L30" s="425">
        <v>0</v>
      </c>
      <c r="M30" s="425">
        <v>0</v>
      </c>
      <c r="N30" s="106"/>
    </row>
    <row r="31" spans="1:14" x14ac:dyDescent="0.25">
      <c r="A31" s="106"/>
      <c r="B31" s="106"/>
      <c r="C31" s="106"/>
      <c r="D31" s="106"/>
      <c r="E31" s="106"/>
      <c r="F31" s="106"/>
      <c r="G31" s="106"/>
      <c r="H31" s="106"/>
      <c r="I31" s="106"/>
      <c r="J31" s="106"/>
      <c r="K31" s="106"/>
      <c r="L31" s="106"/>
      <c r="M31" s="106"/>
      <c r="N31" s="106"/>
    </row>
    <row r="32" spans="1:14" x14ac:dyDescent="0.25">
      <c r="A32" s="107"/>
      <c r="B32" s="106"/>
      <c r="C32" s="106"/>
      <c r="D32" s="106"/>
      <c r="E32" s="106"/>
      <c r="F32" s="106"/>
      <c r="G32" s="106"/>
      <c r="H32" s="106"/>
      <c r="I32" s="106"/>
      <c r="J32" s="106"/>
      <c r="K32" s="106"/>
      <c r="L32" s="106"/>
      <c r="M32" s="106"/>
      <c r="N32" s="106"/>
    </row>
    <row r="33" spans="1:14" x14ac:dyDescent="0.25">
      <c r="A33" s="106"/>
      <c r="B33" s="106"/>
      <c r="C33" s="106"/>
      <c r="D33" s="106"/>
      <c r="E33" s="106"/>
      <c r="F33" s="106"/>
      <c r="G33" s="106"/>
      <c r="H33" s="106"/>
      <c r="I33" s="106"/>
      <c r="J33" s="106"/>
      <c r="K33" s="106"/>
      <c r="L33" s="106"/>
      <c r="M33" s="106"/>
      <c r="N33" s="106"/>
    </row>
    <row r="34" spans="1:14" x14ac:dyDescent="0.25">
      <c r="A34" s="107"/>
      <c r="B34" s="106"/>
      <c r="C34" s="106"/>
      <c r="D34" s="106"/>
      <c r="E34" s="106"/>
      <c r="F34" s="106"/>
      <c r="G34" s="106"/>
      <c r="H34" s="106"/>
      <c r="I34" s="106"/>
      <c r="J34" s="106"/>
      <c r="K34" s="106"/>
      <c r="L34" s="106"/>
      <c r="M34" s="106"/>
      <c r="N34" s="106"/>
    </row>
    <row r="35" spans="1:14" x14ac:dyDescent="0.25">
      <c r="A35" s="106"/>
      <c r="B35" s="106"/>
      <c r="C35" s="106"/>
      <c r="D35" s="106"/>
      <c r="E35" s="106"/>
      <c r="F35" s="106"/>
      <c r="G35" s="106"/>
      <c r="H35" s="106"/>
      <c r="I35" s="106"/>
      <c r="J35" s="106"/>
      <c r="K35" s="106"/>
      <c r="L35" s="106"/>
      <c r="M35" s="106"/>
      <c r="N35" s="106"/>
    </row>
    <row r="36" spans="1:14" x14ac:dyDescent="0.25">
      <c r="A36" s="107"/>
      <c r="B36" s="106"/>
      <c r="C36" s="106"/>
      <c r="D36" s="106"/>
      <c r="E36" s="106"/>
      <c r="F36" s="106"/>
      <c r="G36" s="106"/>
      <c r="H36" s="106"/>
      <c r="I36" s="108"/>
      <c r="J36" s="106"/>
      <c r="K36" s="106"/>
      <c r="L36" s="106"/>
      <c r="M36" s="106"/>
      <c r="N36" s="106"/>
    </row>
    <row r="37" spans="1:14" x14ac:dyDescent="0.25">
      <c r="A37" s="106"/>
      <c r="B37" s="106"/>
      <c r="C37" s="106"/>
      <c r="D37" s="106"/>
      <c r="E37" s="106"/>
      <c r="F37" s="106"/>
      <c r="G37" s="106"/>
      <c r="H37" s="106"/>
      <c r="I37" s="106"/>
      <c r="J37" s="106"/>
      <c r="K37" s="106"/>
      <c r="L37" s="106"/>
      <c r="M37" s="106"/>
      <c r="N37" s="106"/>
    </row>
    <row r="38" spans="1:14" x14ac:dyDescent="0.25">
      <c r="A38" s="107"/>
      <c r="B38" s="106"/>
      <c r="C38" s="106"/>
      <c r="D38" s="106"/>
      <c r="E38" s="106"/>
      <c r="F38" s="106"/>
      <c r="G38" s="106"/>
      <c r="H38" s="106"/>
      <c r="I38" s="106"/>
      <c r="J38" s="106"/>
      <c r="K38" s="106"/>
      <c r="L38" s="106"/>
      <c r="M38" s="106"/>
      <c r="N38" s="106"/>
    </row>
    <row r="39" spans="1:14" x14ac:dyDescent="0.25">
      <c r="A39" s="106"/>
      <c r="B39" s="106"/>
      <c r="C39" s="106"/>
      <c r="D39" s="106"/>
      <c r="E39" s="106"/>
      <c r="F39" s="106"/>
      <c r="G39" s="106"/>
      <c r="H39" s="106"/>
      <c r="I39" s="106"/>
      <c r="J39" s="106"/>
      <c r="K39" s="106"/>
      <c r="L39" s="106"/>
      <c r="M39" s="106"/>
      <c r="N39" s="106"/>
    </row>
    <row r="40" spans="1:14" x14ac:dyDescent="0.25">
      <c r="A40" s="107"/>
      <c r="B40" s="106"/>
      <c r="C40" s="106"/>
      <c r="D40" s="106"/>
      <c r="E40" s="106"/>
      <c r="F40" s="106"/>
      <c r="G40" s="106"/>
      <c r="H40" s="106"/>
      <c r="I40" s="106"/>
      <c r="J40" s="106"/>
      <c r="K40" s="106"/>
      <c r="L40" s="106"/>
      <c r="M40" s="106"/>
      <c r="N40" s="106"/>
    </row>
    <row r="41" spans="1:14" x14ac:dyDescent="0.25">
      <c r="A41" s="106"/>
      <c r="B41" s="106"/>
      <c r="C41" s="106"/>
      <c r="D41" s="106"/>
      <c r="E41" s="106"/>
      <c r="F41" s="106"/>
      <c r="G41" s="106"/>
      <c r="H41" s="106"/>
      <c r="I41" s="106"/>
      <c r="J41" s="106"/>
      <c r="K41" s="106"/>
      <c r="L41" s="106"/>
      <c r="M41" s="106"/>
      <c r="N41" s="106"/>
    </row>
    <row r="42" spans="1:14" x14ac:dyDescent="0.25">
      <c r="A42" s="107"/>
      <c r="B42" s="106"/>
      <c r="C42" s="106"/>
      <c r="D42" s="106"/>
      <c r="E42" s="106"/>
      <c r="F42" s="106"/>
      <c r="G42" s="106"/>
      <c r="H42" s="106"/>
      <c r="I42" s="106"/>
      <c r="J42" s="106"/>
      <c r="K42" s="106"/>
      <c r="L42" s="106"/>
      <c r="M42" s="106"/>
      <c r="N42" s="106"/>
    </row>
    <row r="43" spans="1:14" x14ac:dyDescent="0.25">
      <c r="A43" s="106"/>
      <c r="B43" s="106"/>
      <c r="C43" s="106"/>
      <c r="D43" s="106"/>
      <c r="E43" s="106"/>
      <c r="F43" s="106"/>
      <c r="G43" s="106"/>
      <c r="H43" s="106"/>
      <c r="I43" s="106"/>
      <c r="J43" s="106"/>
      <c r="K43" s="106"/>
      <c r="L43" s="106"/>
      <c r="M43" s="106"/>
      <c r="N43" s="106"/>
    </row>
    <row r="44" spans="1:14" x14ac:dyDescent="0.25">
      <c r="A44" s="107"/>
      <c r="B44" s="106"/>
      <c r="C44" s="106"/>
      <c r="D44" s="106"/>
      <c r="E44" s="106"/>
      <c r="F44" s="106"/>
      <c r="G44" s="106"/>
      <c r="H44" s="106"/>
      <c r="I44" s="106"/>
      <c r="J44" s="106"/>
      <c r="K44" s="106"/>
      <c r="L44" s="106"/>
      <c r="M44" s="106"/>
      <c r="N44" s="106"/>
    </row>
    <row r="45" spans="1:14" x14ac:dyDescent="0.25">
      <c r="A45" s="106"/>
      <c r="B45" s="106"/>
      <c r="C45" s="106"/>
      <c r="D45" s="106"/>
      <c r="E45" s="106"/>
      <c r="F45" s="106"/>
      <c r="G45" s="106"/>
      <c r="H45" s="106"/>
      <c r="I45" s="106"/>
      <c r="J45" s="106"/>
      <c r="K45" s="106"/>
      <c r="L45" s="106"/>
      <c r="M45" s="106"/>
      <c r="N45" s="106"/>
    </row>
    <row r="46" spans="1:14" x14ac:dyDescent="0.25">
      <c r="A46" s="107"/>
      <c r="B46" s="106"/>
      <c r="C46" s="106"/>
      <c r="D46" s="106"/>
      <c r="E46" s="106"/>
      <c r="F46" s="106"/>
      <c r="G46" s="106"/>
      <c r="H46" s="106"/>
      <c r="I46" s="106"/>
      <c r="J46" s="106"/>
      <c r="K46" s="106"/>
      <c r="L46" s="106"/>
      <c r="M46" s="106"/>
      <c r="N46" s="106"/>
    </row>
    <row r="47" spans="1:14" x14ac:dyDescent="0.25">
      <c r="A47" s="106"/>
      <c r="B47" s="106"/>
      <c r="C47" s="106"/>
      <c r="D47" s="106"/>
      <c r="E47" s="106"/>
      <c r="F47" s="106"/>
      <c r="G47" s="106"/>
      <c r="H47" s="106"/>
      <c r="I47" s="106"/>
      <c r="J47" s="106"/>
      <c r="K47" s="106"/>
      <c r="L47" s="106"/>
      <c r="M47" s="106"/>
      <c r="N47" s="106"/>
    </row>
    <row r="48" spans="1:14" x14ac:dyDescent="0.25">
      <c r="A48" s="107"/>
      <c r="B48" s="106"/>
      <c r="C48" s="106"/>
      <c r="D48" s="106"/>
      <c r="E48" s="106"/>
      <c r="F48" s="106"/>
      <c r="G48" s="106"/>
      <c r="H48" s="106"/>
      <c r="I48" s="106"/>
      <c r="J48" s="106"/>
      <c r="K48" s="106"/>
      <c r="L48" s="106"/>
      <c r="M48" s="106"/>
      <c r="N48" s="106"/>
    </row>
    <row r="49" spans="1:14" x14ac:dyDescent="0.25">
      <c r="A49" s="106"/>
      <c r="B49" s="106"/>
      <c r="C49" s="106"/>
      <c r="D49" s="106"/>
      <c r="E49" s="106"/>
      <c r="F49" s="106"/>
      <c r="G49" s="106"/>
      <c r="H49" s="106"/>
      <c r="I49" s="106"/>
      <c r="J49" s="106"/>
      <c r="K49" s="106"/>
      <c r="L49" s="106"/>
      <c r="M49" s="106"/>
      <c r="N49" s="106"/>
    </row>
    <row r="50" spans="1:14" x14ac:dyDescent="0.25">
      <c r="A50" s="107"/>
      <c r="B50" s="106"/>
      <c r="C50" s="106"/>
      <c r="D50" s="106"/>
      <c r="E50" s="106"/>
      <c r="F50" s="106"/>
      <c r="G50" s="106"/>
      <c r="H50" s="106"/>
      <c r="I50" s="106"/>
      <c r="J50" s="106"/>
      <c r="K50" s="106"/>
      <c r="L50" s="106"/>
      <c r="M50" s="106"/>
      <c r="N50" s="106"/>
    </row>
    <row r="51" spans="1:14" x14ac:dyDescent="0.25">
      <c r="A51" s="106"/>
      <c r="B51" s="106"/>
      <c r="C51" s="106"/>
      <c r="D51" s="106"/>
      <c r="E51" s="106"/>
      <c r="F51" s="106"/>
      <c r="G51" s="106"/>
      <c r="H51" s="106"/>
      <c r="I51" s="106"/>
      <c r="J51" s="106"/>
      <c r="K51" s="106"/>
      <c r="L51" s="106"/>
      <c r="M51" s="106"/>
      <c r="N51" s="106"/>
    </row>
    <row r="52" spans="1:14" x14ac:dyDescent="0.25">
      <c r="A52" s="107"/>
      <c r="B52" s="106"/>
      <c r="C52" s="106"/>
      <c r="D52" s="106"/>
      <c r="E52" s="106"/>
      <c r="F52" s="106"/>
      <c r="G52" s="106"/>
      <c r="H52" s="106"/>
      <c r="I52" s="106"/>
      <c r="J52" s="106"/>
      <c r="K52" s="106"/>
      <c r="L52" s="106"/>
      <c r="M52" s="106"/>
      <c r="N52" s="106"/>
    </row>
    <row r="53" spans="1:14" x14ac:dyDescent="0.25">
      <c r="A53" s="106"/>
      <c r="B53" s="106"/>
      <c r="C53" s="106"/>
      <c r="D53" s="106"/>
      <c r="E53" s="106"/>
      <c r="F53" s="106"/>
      <c r="G53" s="106"/>
      <c r="H53" s="106"/>
      <c r="I53" s="106"/>
      <c r="J53" s="106"/>
      <c r="K53" s="106"/>
      <c r="L53" s="106"/>
      <c r="M53" s="106"/>
      <c r="N53" s="106"/>
    </row>
    <row r="54" spans="1:14" x14ac:dyDescent="0.25">
      <c r="A54" s="107"/>
      <c r="B54" s="106"/>
      <c r="C54" s="106"/>
      <c r="D54" s="106"/>
      <c r="E54" s="106"/>
      <c r="F54" s="106"/>
      <c r="G54" s="106"/>
      <c r="H54" s="106"/>
      <c r="I54" s="106"/>
      <c r="J54" s="106"/>
      <c r="K54" s="106"/>
      <c r="L54" s="106"/>
      <c r="M54" s="106"/>
      <c r="N54" s="106"/>
    </row>
    <row r="55" spans="1:14" x14ac:dyDescent="0.25">
      <c r="A55" s="106"/>
      <c r="B55" s="106"/>
      <c r="C55" s="106"/>
      <c r="D55" s="106"/>
      <c r="E55" s="106"/>
      <c r="F55" s="106"/>
      <c r="G55" s="106"/>
      <c r="H55" s="106"/>
      <c r="I55" s="106"/>
      <c r="J55" s="106"/>
      <c r="K55" s="106"/>
      <c r="L55" s="106"/>
      <c r="M55" s="106"/>
      <c r="N55" s="106"/>
    </row>
    <row r="56" spans="1:14" x14ac:dyDescent="0.25">
      <c r="A56" s="107"/>
      <c r="B56" s="106"/>
      <c r="C56" s="106"/>
      <c r="D56" s="106"/>
      <c r="E56" s="106"/>
      <c r="F56" s="106"/>
      <c r="G56" s="106"/>
      <c r="H56" s="106"/>
      <c r="I56" s="106"/>
      <c r="J56" s="106"/>
      <c r="K56" s="106"/>
      <c r="L56" s="106"/>
      <c r="M56" s="106"/>
      <c r="N56" s="106"/>
    </row>
    <row r="57" spans="1:14" x14ac:dyDescent="0.25">
      <c r="A57" s="106"/>
      <c r="B57" s="106"/>
      <c r="C57" s="106"/>
      <c r="D57" s="106"/>
      <c r="E57" s="106"/>
      <c r="F57" s="106"/>
      <c r="G57" s="106"/>
      <c r="H57" s="106"/>
      <c r="I57" s="106"/>
      <c r="J57" s="106"/>
      <c r="K57" s="106"/>
      <c r="L57" s="106"/>
      <c r="M57" s="106"/>
      <c r="N57" s="106"/>
    </row>
    <row r="58" spans="1:14" x14ac:dyDescent="0.25">
      <c r="A58" s="107"/>
      <c r="B58" s="106"/>
      <c r="C58" s="106"/>
      <c r="D58" s="106"/>
      <c r="E58" s="106"/>
      <c r="F58" s="106"/>
      <c r="G58" s="106"/>
      <c r="H58" s="106"/>
      <c r="I58" s="106"/>
      <c r="J58" s="106"/>
      <c r="K58" s="106"/>
      <c r="L58" s="106"/>
      <c r="M58" s="106"/>
      <c r="N58" s="106"/>
    </row>
    <row r="59" spans="1:14" x14ac:dyDescent="0.25">
      <c r="A59" s="106"/>
      <c r="B59" s="106"/>
      <c r="C59" s="106"/>
      <c r="D59" s="106"/>
      <c r="E59" s="106"/>
      <c r="F59" s="106"/>
      <c r="G59" s="106"/>
      <c r="H59" s="106"/>
      <c r="I59" s="106"/>
      <c r="J59" s="106"/>
      <c r="K59" s="106"/>
      <c r="L59" s="106"/>
      <c r="M59" s="106"/>
      <c r="N59" s="106"/>
    </row>
    <row r="60" spans="1:14" x14ac:dyDescent="0.25">
      <c r="A60" s="107"/>
      <c r="B60" s="106"/>
      <c r="C60" s="106"/>
      <c r="D60" s="106"/>
      <c r="E60" s="106"/>
      <c r="F60" s="106"/>
      <c r="G60" s="106"/>
      <c r="H60" s="106"/>
      <c r="I60" s="106"/>
      <c r="J60" s="106"/>
      <c r="K60" s="106"/>
      <c r="L60" s="106"/>
      <c r="M60" s="106"/>
      <c r="N60" s="106"/>
    </row>
    <row r="61" spans="1:14" x14ac:dyDescent="0.25">
      <c r="A61" s="106"/>
      <c r="B61" s="106"/>
      <c r="C61" s="106"/>
      <c r="D61" s="106"/>
      <c r="E61" s="106"/>
      <c r="F61" s="106"/>
      <c r="G61" s="106"/>
      <c r="H61" s="106"/>
      <c r="I61" s="106"/>
      <c r="J61" s="106"/>
      <c r="K61" s="106"/>
      <c r="L61" s="106"/>
      <c r="M61" s="106"/>
      <c r="N61" s="106"/>
    </row>
    <row r="62" spans="1:14" x14ac:dyDescent="0.25">
      <c r="A62" s="107"/>
      <c r="B62" s="106"/>
      <c r="C62" s="106"/>
      <c r="D62" s="106"/>
      <c r="E62" s="106"/>
      <c r="F62" s="106"/>
      <c r="G62" s="106"/>
      <c r="H62" s="106"/>
      <c r="I62" s="106"/>
      <c r="J62" s="106"/>
      <c r="K62" s="106"/>
      <c r="L62" s="106"/>
      <c r="M62" s="106"/>
      <c r="N62" s="106"/>
    </row>
    <row r="63" spans="1:14" x14ac:dyDescent="0.25">
      <c r="A63" s="106"/>
      <c r="B63" s="106"/>
      <c r="C63" s="106"/>
      <c r="D63" s="106"/>
      <c r="E63" s="106"/>
      <c r="F63" s="106"/>
      <c r="G63" s="106"/>
      <c r="H63" s="106"/>
      <c r="I63" s="106"/>
      <c r="J63" s="106"/>
      <c r="K63" s="106"/>
      <c r="L63" s="106"/>
      <c r="M63" s="106"/>
      <c r="N63" s="106"/>
    </row>
    <row r="64" spans="1:14" x14ac:dyDescent="0.25">
      <c r="A64" s="107"/>
      <c r="B64" s="106"/>
      <c r="C64" s="106"/>
      <c r="D64" s="106"/>
      <c r="E64" s="106"/>
      <c r="F64" s="106"/>
      <c r="G64" s="106"/>
      <c r="H64" s="106"/>
      <c r="I64" s="106"/>
      <c r="J64" s="106"/>
      <c r="K64" s="106"/>
      <c r="L64" s="106"/>
      <c r="M64" s="106"/>
      <c r="N64" s="106"/>
    </row>
    <row r="65" spans="1:14" x14ac:dyDescent="0.25">
      <c r="A65" s="106"/>
      <c r="B65" s="106"/>
      <c r="C65" s="106"/>
      <c r="D65" s="106"/>
      <c r="E65" s="106"/>
      <c r="F65" s="106"/>
      <c r="G65" s="106"/>
      <c r="H65" s="106"/>
      <c r="I65" s="106"/>
      <c r="J65" s="106"/>
      <c r="K65" s="106"/>
      <c r="L65" s="106"/>
      <c r="M65" s="106"/>
      <c r="N65" s="106"/>
    </row>
    <row r="66" spans="1:14" x14ac:dyDescent="0.25">
      <c r="A66" s="107"/>
      <c r="B66" s="106"/>
      <c r="C66" s="106"/>
      <c r="D66" s="106"/>
      <c r="E66" s="106"/>
      <c r="F66" s="106"/>
      <c r="G66" s="106"/>
      <c r="H66" s="106"/>
      <c r="I66" s="106"/>
      <c r="J66" s="106"/>
      <c r="K66" s="106"/>
      <c r="L66" s="106"/>
      <c r="M66" s="106"/>
      <c r="N66" s="106"/>
    </row>
    <row r="67" spans="1:14" x14ac:dyDescent="0.25">
      <c r="A67" s="106"/>
      <c r="B67" s="106"/>
      <c r="C67" s="106"/>
      <c r="D67" s="106"/>
      <c r="E67" s="106"/>
      <c r="F67" s="106"/>
      <c r="G67" s="106"/>
      <c r="H67" s="106"/>
      <c r="I67" s="106"/>
      <c r="J67" s="106"/>
      <c r="K67" s="106"/>
      <c r="L67" s="106"/>
      <c r="M67" s="106"/>
      <c r="N67" s="106"/>
    </row>
    <row r="68" spans="1:14" x14ac:dyDescent="0.25">
      <c r="A68" s="107"/>
      <c r="B68" s="106"/>
      <c r="C68" s="106"/>
      <c r="D68" s="106"/>
      <c r="E68" s="106"/>
      <c r="F68" s="106"/>
      <c r="G68" s="106"/>
      <c r="H68" s="106"/>
      <c r="I68" s="106"/>
      <c r="J68" s="106"/>
      <c r="K68" s="106"/>
      <c r="L68" s="106"/>
      <c r="M68" s="106"/>
      <c r="N68" s="106"/>
    </row>
    <row r="69" spans="1:14" x14ac:dyDescent="0.25">
      <c r="A69" s="106"/>
      <c r="B69" s="106"/>
      <c r="C69" s="106"/>
      <c r="D69" s="106"/>
      <c r="E69" s="106"/>
      <c r="F69" s="106"/>
      <c r="G69" s="106"/>
      <c r="H69" s="106"/>
      <c r="I69" s="106"/>
      <c r="J69" s="106"/>
      <c r="K69" s="106"/>
      <c r="L69" s="106"/>
      <c r="M69" s="106"/>
      <c r="N69" s="106"/>
    </row>
    <row r="70" spans="1:14" x14ac:dyDescent="0.25">
      <c r="A70" s="107"/>
      <c r="B70" s="106"/>
      <c r="C70" s="106"/>
      <c r="D70" s="106"/>
      <c r="E70" s="106"/>
      <c r="F70" s="106"/>
      <c r="G70" s="106"/>
      <c r="H70" s="106"/>
      <c r="I70" s="106"/>
      <c r="J70" s="106"/>
      <c r="K70" s="106"/>
      <c r="L70" s="106"/>
      <c r="M70" s="106"/>
      <c r="N70" s="106"/>
    </row>
    <row r="71" spans="1:14" x14ac:dyDescent="0.25">
      <c r="A71" s="106"/>
      <c r="B71" s="106"/>
      <c r="C71" s="106"/>
      <c r="D71" s="106"/>
      <c r="E71" s="106"/>
      <c r="F71" s="106"/>
      <c r="G71" s="106"/>
      <c r="H71" s="106"/>
      <c r="I71" s="106"/>
      <c r="J71" s="106"/>
      <c r="K71" s="106"/>
      <c r="L71" s="106"/>
      <c r="M71" s="106"/>
      <c r="N71" s="106"/>
    </row>
    <row r="72" spans="1:14" x14ac:dyDescent="0.25">
      <c r="A72" s="107"/>
      <c r="B72" s="106"/>
      <c r="C72" s="106"/>
      <c r="D72" s="106"/>
      <c r="E72" s="106"/>
      <c r="F72" s="106"/>
      <c r="G72" s="106"/>
      <c r="H72" s="106"/>
      <c r="I72" s="106"/>
      <c r="J72" s="106"/>
      <c r="K72" s="106"/>
      <c r="L72" s="106"/>
      <c r="M72" s="106"/>
      <c r="N72" s="106"/>
    </row>
  </sheetData>
  <mergeCells count="7">
    <mergeCell ref="A1:M1"/>
    <mergeCell ref="A2:M2"/>
    <mergeCell ref="A3:M3"/>
    <mergeCell ref="A7:A8"/>
    <mergeCell ref="B7:B8"/>
    <mergeCell ref="C7:G7"/>
    <mergeCell ref="J7:M7"/>
  </mergeCells>
  <printOptions horizontalCentered="1"/>
  <pageMargins left="0.39370078740157483" right="0.39370078740157483" top="0.39370078740157483" bottom="0.39370078740157483" header="0.31496062992125984" footer="0.31496062992125984"/>
  <pageSetup scale="7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1"/>
  <sheetViews>
    <sheetView topLeftCell="A13" workbookViewId="0">
      <selection activeCell="C16" sqref="C16"/>
    </sheetView>
  </sheetViews>
  <sheetFormatPr baseColWidth="10" defaultRowHeight="15" x14ac:dyDescent="0.25"/>
  <cols>
    <col min="1" max="1" width="11.42578125" style="847"/>
    <col min="2" max="2" width="32.85546875" style="847" customWidth="1"/>
    <col min="3" max="3" width="76.5703125" style="847" customWidth="1"/>
    <col min="4" max="16384" width="11.42578125" style="847"/>
  </cols>
  <sheetData>
    <row r="1" spans="1:5" ht="15" customHeight="1" x14ac:dyDescent="0.3">
      <c r="A1" s="1344" t="s">
        <v>1325</v>
      </c>
      <c r="B1" s="1344"/>
      <c r="C1" s="1344"/>
    </row>
    <row r="2" spans="1:5" ht="12" customHeight="1" x14ac:dyDescent="0.25">
      <c r="A2" s="1345" t="s">
        <v>339</v>
      </c>
      <c r="B2" s="1345"/>
      <c r="C2" s="1345"/>
    </row>
    <row r="3" spans="1:5" ht="12" customHeight="1" x14ac:dyDescent="0.25">
      <c r="A3" s="1345" t="s">
        <v>338</v>
      </c>
      <c r="B3" s="1345"/>
      <c r="C3" s="1345"/>
    </row>
    <row r="4" spans="1:5" ht="12" customHeight="1" x14ac:dyDescent="0.25">
      <c r="A4" s="139"/>
      <c r="B4" s="139"/>
      <c r="C4" s="139"/>
    </row>
    <row r="5" spans="1:5" ht="12" customHeight="1" x14ac:dyDescent="0.25">
      <c r="A5" s="129" t="s">
        <v>341</v>
      </c>
      <c r="B5" s="129"/>
      <c r="C5" s="130" t="s">
        <v>1711</v>
      </c>
      <c r="D5" s="129"/>
      <c r="E5" s="129"/>
    </row>
    <row r="6" spans="1:5" ht="12" customHeight="1" x14ac:dyDescent="0.25">
      <c r="A6" s="129" t="s">
        <v>1713</v>
      </c>
      <c r="B6" s="129"/>
      <c r="C6" s="129"/>
      <c r="D6" s="129"/>
      <c r="E6" s="129"/>
    </row>
    <row r="7" spans="1:5" ht="12" customHeight="1" thickBot="1" x14ac:dyDescent="0.3">
      <c r="A7" s="138"/>
      <c r="B7" s="138"/>
      <c r="C7" s="138"/>
    </row>
    <row r="8" spans="1:5" x14ac:dyDescent="0.25">
      <c r="A8" s="136"/>
      <c r="B8" s="137"/>
      <c r="C8" s="136"/>
    </row>
    <row r="9" spans="1:5" s="855" customFormat="1" ht="25.5" x14ac:dyDescent="0.2">
      <c r="A9" s="151" t="s">
        <v>1078</v>
      </c>
      <c r="B9" s="118"/>
      <c r="C9" s="133"/>
    </row>
    <row r="10" spans="1:5" s="855" customFormat="1" ht="84" x14ac:dyDescent="0.2">
      <c r="A10" s="142"/>
      <c r="B10" s="118" t="s">
        <v>1089</v>
      </c>
      <c r="C10" s="431" t="s">
        <v>1712</v>
      </c>
    </row>
    <row r="11" spans="1:5" s="855" customFormat="1" ht="12" x14ac:dyDescent="0.2">
      <c r="A11" s="140"/>
      <c r="B11" s="118"/>
      <c r="C11" s="431"/>
      <c r="E11" s="855" t="s">
        <v>68</v>
      </c>
    </row>
    <row r="12" spans="1:5" s="855" customFormat="1" ht="84" x14ac:dyDescent="0.2">
      <c r="A12" s="140"/>
      <c r="B12" s="119" t="s">
        <v>1088</v>
      </c>
      <c r="C12" s="431" t="s">
        <v>1712</v>
      </c>
    </row>
    <row r="13" spans="1:5" s="855" customFormat="1" ht="13.5" x14ac:dyDescent="0.25">
      <c r="A13" s="140"/>
      <c r="B13" s="148"/>
      <c r="C13" s="431"/>
    </row>
    <row r="14" spans="1:5" s="855" customFormat="1" ht="96" x14ac:dyDescent="0.2">
      <c r="A14" s="140"/>
      <c r="B14" s="118" t="s">
        <v>1087</v>
      </c>
      <c r="C14" s="431" t="s">
        <v>1712</v>
      </c>
    </row>
    <row r="15" spans="1:5" s="855" customFormat="1" ht="13.5" x14ac:dyDescent="0.25">
      <c r="A15" s="140"/>
      <c r="B15" s="148"/>
      <c r="C15" s="431"/>
    </row>
    <row r="16" spans="1:5" s="855" customFormat="1" ht="60" x14ac:dyDescent="0.2">
      <c r="A16" s="140"/>
      <c r="B16" s="118" t="s">
        <v>1086</v>
      </c>
      <c r="C16" s="431" t="s">
        <v>1712</v>
      </c>
    </row>
    <row r="17" spans="1:3" s="855" customFormat="1" ht="12" x14ac:dyDescent="0.2">
      <c r="A17" s="140"/>
      <c r="B17" s="118"/>
      <c r="C17" s="431"/>
    </row>
    <row r="18" spans="1:3" s="855" customFormat="1" ht="96.75" thickBot="1" x14ac:dyDescent="0.25">
      <c r="A18" s="863"/>
      <c r="B18" s="862" t="s">
        <v>1085</v>
      </c>
      <c r="C18" s="861" t="s">
        <v>1712</v>
      </c>
    </row>
    <row r="19" spans="1:3" s="855" customFormat="1" ht="12.75" x14ac:dyDescent="0.2">
      <c r="A19" s="140"/>
      <c r="B19" s="109"/>
      <c r="C19" s="431"/>
    </row>
    <row r="20" spans="1:3" s="855" customFormat="1" ht="72" x14ac:dyDescent="0.2">
      <c r="A20" s="141"/>
      <c r="B20" s="119" t="s">
        <v>1084</v>
      </c>
      <c r="C20" s="431" t="s">
        <v>1712</v>
      </c>
    </row>
    <row r="21" spans="1:3" s="855" customFormat="1" ht="12" x14ac:dyDescent="0.2">
      <c r="A21" s="140"/>
      <c r="B21" s="117"/>
      <c r="C21" s="431"/>
    </row>
    <row r="22" spans="1:3" s="855" customFormat="1" ht="84" x14ac:dyDescent="0.2">
      <c r="A22" s="140"/>
      <c r="B22" s="119" t="s">
        <v>1083</v>
      </c>
      <c r="C22" s="431" t="s">
        <v>1712</v>
      </c>
    </row>
    <row r="23" spans="1:3" s="855" customFormat="1" ht="12" x14ac:dyDescent="0.2">
      <c r="A23" s="140"/>
      <c r="B23" s="117"/>
      <c r="C23" s="134"/>
    </row>
    <row r="24" spans="1:3" s="855" customFormat="1" ht="12" x14ac:dyDescent="0.2">
      <c r="A24" s="140"/>
      <c r="B24" s="119" t="s">
        <v>1079</v>
      </c>
      <c r="C24" s="431" t="s">
        <v>1712</v>
      </c>
    </row>
    <row r="25" spans="1:3" s="855" customFormat="1" ht="13.5" x14ac:dyDescent="0.25">
      <c r="A25" s="140"/>
      <c r="B25" s="148"/>
      <c r="C25" s="134"/>
    </row>
    <row r="26" spans="1:3" s="855" customFormat="1" ht="36" x14ac:dyDescent="0.2">
      <c r="A26" s="140"/>
      <c r="B26" s="119" t="s">
        <v>1714</v>
      </c>
      <c r="C26" s="431" t="s">
        <v>1712</v>
      </c>
    </row>
    <row r="27" spans="1:3" s="855" customFormat="1" ht="12" x14ac:dyDescent="0.2">
      <c r="A27" s="140"/>
      <c r="B27" s="117"/>
      <c r="C27" s="134"/>
    </row>
    <row r="28" spans="1:3" s="855" customFormat="1" ht="12" x14ac:dyDescent="0.2">
      <c r="A28" s="132"/>
      <c r="B28" s="132"/>
      <c r="C28" s="132"/>
    </row>
    <row r="29" spans="1:3" s="855" customFormat="1" ht="12" x14ac:dyDescent="0.2">
      <c r="A29" s="132"/>
      <c r="B29" s="132"/>
      <c r="C29" s="132"/>
    </row>
    <row r="30" spans="1:3" s="855" customFormat="1" ht="12" x14ac:dyDescent="0.2">
      <c r="A30" s="132"/>
      <c r="B30" s="132"/>
      <c r="C30" s="132"/>
    </row>
    <row r="31" spans="1:3" s="855" customFormat="1" ht="12.75" thickBot="1" x14ac:dyDescent="0.25">
      <c r="A31" s="131"/>
      <c r="B31" s="131"/>
      <c r="C31" s="131"/>
    </row>
  </sheetData>
  <mergeCells count="3">
    <mergeCell ref="A1:C1"/>
    <mergeCell ref="A2:C2"/>
    <mergeCell ref="A3:C3"/>
  </mergeCells>
  <printOptions horizontalCentered="1"/>
  <pageMargins left="0.39370078740157483" right="0.39370078740157483" top="0.39370078740157483" bottom="0.39370078740157483" header="0.31496062992125984" footer="0.31496062992125984"/>
  <pageSetup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O62"/>
  <sheetViews>
    <sheetView workbookViewId="0">
      <selection activeCell="G10" sqref="G10"/>
    </sheetView>
  </sheetViews>
  <sheetFormatPr baseColWidth="10" defaultRowHeight="15" x14ac:dyDescent="0.25"/>
  <cols>
    <col min="1" max="1" width="17.140625" style="847" customWidth="1"/>
    <col min="2" max="2" width="11.42578125" style="847"/>
    <col min="3" max="3" width="14.28515625" style="847" bestFit="1" customWidth="1"/>
    <col min="4" max="6" width="11.7109375" style="847" bestFit="1" customWidth="1"/>
    <col min="7" max="8" width="14.42578125" style="847" customWidth="1"/>
    <col min="9" max="9" width="13.85546875" style="847" customWidth="1"/>
    <col min="10" max="10" width="14.7109375" style="847" customWidth="1"/>
    <col min="11" max="16384" width="11.42578125" style="847"/>
  </cols>
  <sheetData>
    <row r="1" spans="1:15" ht="23.25" x14ac:dyDescent="0.35">
      <c r="A1" s="1341" t="s">
        <v>1325</v>
      </c>
      <c r="B1" s="1341"/>
      <c r="C1" s="1341"/>
      <c r="D1" s="1341"/>
      <c r="E1" s="1341"/>
      <c r="F1" s="1341"/>
      <c r="G1" s="1341"/>
      <c r="H1" s="1341"/>
      <c r="I1" s="1341"/>
      <c r="J1" s="1341"/>
      <c r="K1" s="1341"/>
      <c r="L1" s="1341"/>
      <c r="M1" s="1341"/>
      <c r="N1" s="854"/>
    </row>
    <row r="2" spans="1:15" ht="15.75" x14ac:dyDescent="0.25">
      <c r="A2" s="1342" t="s">
        <v>335</v>
      </c>
      <c r="B2" s="1342"/>
      <c r="C2" s="1342"/>
      <c r="D2" s="1342"/>
      <c r="E2" s="1342"/>
      <c r="F2" s="1342"/>
      <c r="G2" s="1342"/>
      <c r="H2" s="1342"/>
      <c r="I2" s="1342"/>
      <c r="J2" s="1342"/>
      <c r="K2" s="1342"/>
      <c r="L2" s="1342"/>
      <c r="M2" s="1342"/>
      <c r="N2" s="853"/>
      <c r="O2" s="106"/>
    </row>
    <row r="3" spans="1:15" ht="15.75" x14ac:dyDescent="0.25">
      <c r="A3" s="1342" t="s">
        <v>334</v>
      </c>
      <c r="B3" s="1342"/>
      <c r="C3" s="1342"/>
      <c r="D3" s="1342"/>
      <c r="E3" s="1342"/>
      <c r="F3" s="1342"/>
      <c r="G3" s="1342"/>
      <c r="H3" s="1342"/>
      <c r="I3" s="1342"/>
      <c r="J3" s="1342"/>
      <c r="K3" s="1342"/>
      <c r="L3" s="1342"/>
      <c r="M3" s="1342"/>
      <c r="N3" s="853"/>
      <c r="O3" s="106"/>
    </row>
    <row r="4" spans="1:15" x14ac:dyDescent="0.25">
      <c r="A4" s="129"/>
      <c r="B4" s="129"/>
      <c r="C4" s="129"/>
      <c r="D4" s="129"/>
      <c r="E4" s="129"/>
      <c r="F4" s="129"/>
      <c r="G4" s="129"/>
      <c r="H4" s="129"/>
      <c r="I4" s="129"/>
      <c r="J4" s="106"/>
      <c r="K4" s="106"/>
      <c r="L4" s="106"/>
      <c r="M4" s="129" t="s">
        <v>1711</v>
      </c>
      <c r="N4" s="130"/>
      <c r="O4" s="106"/>
    </row>
    <row r="5" spans="1:15" x14ac:dyDescent="0.25">
      <c r="A5" s="129" t="s">
        <v>341</v>
      </c>
      <c r="B5" s="129"/>
      <c r="C5" s="129"/>
      <c r="D5" s="129"/>
      <c r="E5" s="129"/>
      <c r="F5" s="129"/>
      <c r="G5" s="129"/>
      <c r="H5" s="129"/>
      <c r="I5" s="129"/>
      <c r="J5" s="106"/>
      <c r="K5" s="106"/>
      <c r="L5" s="106"/>
      <c r="M5" s="106"/>
      <c r="N5" s="106"/>
      <c r="O5" s="106"/>
    </row>
    <row r="6" spans="1:15" ht="15.75" thickBot="1" x14ac:dyDescent="0.3">
      <c r="A6" s="129" t="s">
        <v>1710</v>
      </c>
      <c r="B6" s="129"/>
      <c r="C6" s="129"/>
      <c r="D6" s="129"/>
      <c r="E6" s="129"/>
      <c r="F6" s="129"/>
      <c r="G6" s="129"/>
      <c r="H6" s="129"/>
      <c r="I6" s="129"/>
      <c r="J6" s="106"/>
      <c r="K6" s="106"/>
      <c r="L6" s="106"/>
      <c r="M6" s="106"/>
      <c r="N6" s="106"/>
      <c r="O6" s="106"/>
    </row>
    <row r="7" spans="1:15" ht="15.75" thickBot="1" x14ac:dyDescent="0.3">
      <c r="A7" s="1343" t="s">
        <v>333</v>
      </c>
      <c r="B7" s="1343" t="s">
        <v>332</v>
      </c>
      <c r="C7" s="1343" t="s">
        <v>331</v>
      </c>
      <c r="D7" s="1343"/>
      <c r="E7" s="1343"/>
      <c r="F7" s="1343"/>
      <c r="G7" s="1343"/>
      <c r="H7" s="851" t="s">
        <v>1709</v>
      </c>
      <c r="I7" s="852"/>
      <c r="J7" s="1338" t="s">
        <v>138</v>
      </c>
      <c r="K7" s="1339"/>
      <c r="L7" s="1339"/>
      <c r="M7" s="1340"/>
      <c r="N7" s="106"/>
    </row>
    <row r="8" spans="1:15" ht="15.75" thickBot="1" x14ac:dyDescent="0.3">
      <c r="A8" s="1343"/>
      <c r="B8" s="1343"/>
      <c r="C8" s="851" t="s">
        <v>329</v>
      </c>
      <c r="D8" s="851" t="s">
        <v>328</v>
      </c>
      <c r="E8" s="851" t="s">
        <v>327</v>
      </c>
      <c r="F8" s="851" t="s">
        <v>326</v>
      </c>
      <c r="G8" s="851" t="s">
        <v>330</v>
      </c>
      <c r="H8" s="851" t="s">
        <v>330</v>
      </c>
      <c r="I8" s="851" t="s">
        <v>330</v>
      </c>
      <c r="J8" s="851" t="s">
        <v>329</v>
      </c>
      <c r="K8" s="851" t="s">
        <v>328</v>
      </c>
      <c r="L8" s="851" t="s">
        <v>327</v>
      </c>
      <c r="M8" s="851" t="s">
        <v>326</v>
      </c>
      <c r="N8" s="106"/>
    </row>
    <row r="9" spans="1:15" ht="9.6" customHeight="1" x14ac:dyDescent="0.25">
      <c r="A9" s="111"/>
      <c r="B9" s="111"/>
      <c r="C9" s="124"/>
      <c r="D9" s="124"/>
      <c r="E9" s="124"/>
      <c r="F9" s="124"/>
      <c r="G9" s="124"/>
      <c r="H9" s="124"/>
      <c r="I9" s="124"/>
      <c r="J9" s="124"/>
      <c r="K9" s="124"/>
      <c r="L9" s="124"/>
      <c r="M9" s="124"/>
      <c r="N9" s="123"/>
    </row>
    <row r="10" spans="1:15" s="850" customFormat="1" ht="161.25" customHeight="1" x14ac:dyDescent="0.25">
      <c r="A10" s="152" t="s">
        <v>1096</v>
      </c>
      <c r="B10" s="151" t="s">
        <v>1095</v>
      </c>
      <c r="C10" s="150">
        <v>9890000</v>
      </c>
      <c r="D10" s="150">
        <v>0</v>
      </c>
      <c r="E10" s="150">
        <v>0</v>
      </c>
      <c r="F10" s="150">
        <v>0</v>
      </c>
      <c r="G10" s="150">
        <v>9890000</v>
      </c>
      <c r="H10" s="150">
        <v>9890000</v>
      </c>
      <c r="I10" s="149"/>
      <c r="J10" s="149"/>
      <c r="K10" s="149"/>
      <c r="L10" s="149"/>
      <c r="M10" s="149"/>
      <c r="N10" s="120"/>
    </row>
    <row r="11" spans="1:15" ht="10.9" customHeight="1" x14ac:dyDescent="0.25">
      <c r="A11" s="111"/>
      <c r="B11" s="128"/>
      <c r="C11" s="126"/>
      <c r="D11" s="127"/>
      <c r="E11" s="127"/>
      <c r="F11" s="126"/>
      <c r="G11" s="125"/>
      <c r="H11" s="125"/>
      <c r="I11" s="112"/>
      <c r="J11" s="112"/>
      <c r="K11" s="112"/>
      <c r="L11" s="112"/>
      <c r="M11" s="112"/>
      <c r="N11" s="123"/>
    </row>
    <row r="12" spans="1:15" s="850" customFormat="1" ht="92.25" customHeight="1" x14ac:dyDescent="0.25">
      <c r="A12" s="118" t="s">
        <v>1094</v>
      </c>
      <c r="B12" s="105"/>
      <c r="C12" s="114"/>
      <c r="D12" s="122"/>
      <c r="E12" s="122"/>
      <c r="F12" s="122"/>
      <c r="G12" s="122"/>
      <c r="H12" s="122"/>
      <c r="I12" s="428">
        <v>4182272.6</v>
      </c>
      <c r="J12" s="121">
        <v>4182272.6</v>
      </c>
      <c r="K12" s="121">
        <v>0</v>
      </c>
      <c r="L12" s="121">
        <v>0</v>
      </c>
      <c r="M12" s="121">
        <v>0</v>
      </c>
      <c r="N12" s="120"/>
    </row>
    <row r="13" spans="1:15" s="850" customFormat="1" ht="8.4499999999999993" customHeight="1" x14ac:dyDescent="0.25">
      <c r="A13" s="117"/>
      <c r="B13" s="116"/>
      <c r="C13" s="114"/>
      <c r="D13" s="122"/>
      <c r="E13" s="122"/>
      <c r="F13" s="122"/>
      <c r="G13" s="122"/>
      <c r="H13" s="122"/>
      <c r="I13" s="428">
        <v>0</v>
      </c>
      <c r="J13" s="112"/>
      <c r="K13" s="112"/>
      <c r="L13" s="112"/>
      <c r="M13" s="112"/>
      <c r="N13" s="120"/>
    </row>
    <row r="14" spans="1:15" ht="88.5" customHeight="1" x14ac:dyDescent="0.25">
      <c r="A14" s="118" t="s">
        <v>1093</v>
      </c>
      <c r="B14" s="109"/>
      <c r="C14" s="109"/>
      <c r="D14" s="109"/>
      <c r="E14" s="109"/>
      <c r="F14" s="109"/>
      <c r="G14" s="109"/>
      <c r="H14" s="109"/>
      <c r="I14" s="428">
        <v>5320338.93</v>
      </c>
      <c r="J14" s="856">
        <v>5320338.93</v>
      </c>
      <c r="K14" s="864">
        <v>0</v>
      </c>
      <c r="L14" s="864">
        <v>0</v>
      </c>
      <c r="M14" s="864">
        <v>0</v>
      </c>
      <c r="N14" s="106"/>
    </row>
    <row r="15" spans="1:15" ht="21" customHeight="1" x14ac:dyDescent="0.25">
      <c r="A15" s="119"/>
      <c r="B15" s="109"/>
      <c r="C15" s="109"/>
      <c r="D15" s="109"/>
      <c r="E15" s="109"/>
      <c r="F15" s="109"/>
      <c r="G15" s="109"/>
      <c r="H15" s="109"/>
      <c r="I15" s="428"/>
      <c r="J15" s="117"/>
      <c r="K15" s="864"/>
      <c r="L15" s="864"/>
      <c r="M15" s="864"/>
      <c r="N15" s="106"/>
    </row>
    <row r="16" spans="1:15" ht="21" customHeight="1" x14ac:dyDescent="0.25">
      <c r="A16" s="119" t="s">
        <v>1092</v>
      </c>
      <c r="B16" s="109"/>
      <c r="C16" s="109"/>
      <c r="D16" s="109"/>
      <c r="E16" s="109"/>
      <c r="F16" s="109"/>
      <c r="G16" s="109"/>
      <c r="H16" s="109"/>
      <c r="I16" s="428">
        <v>166126.32</v>
      </c>
      <c r="J16" s="856">
        <v>166126.32</v>
      </c>
      <c r="K16" s="864">
        <v>0</v>
      </c>
      <c r="L16" s="864">
        <v>0</v>
      </c>
      <c r="M16" s="864">
        <v>0</v>
      </c>
      <c r="N16" s="106"/>
    </row>
    <row r="17" spans="1:14" ht="21" customHeight="1" x14ac:dyDescent="0.25">
      <c r="A17" s="119"/>
      <c r="B17" s="109"/>
      <c r="C17" s="109"/>
      <c r="D17" s="109"/>
      <c r="E17" s="109"/>
      <c r="F17" s="109"/>
      <c r="G17" s="109"/>
      <c r="H17" s="109"/>
      <c r="I17" s="117"/>
      <c r="J17" s="117"/>
      <c r="K17" s="848"/>
      <c r="L17" s="848"/>
      <c r="M17" s="848"/>
      <c r="N17" s="106"/>
    </row>
    <row r="18" spans="1:14" ht="21" customHeight="1" x14ac:dyDescent="0.25">
      <c r="A18" s="119"/>
      <c r="B18" s="109"/>
      <c r="C18" s="109"/>
      <c r="D18" s="109"/>
      <c r="E18" s="109"/>
      <c r="F18" s="109"/>
      <c r="G18" s="109"/>
      <c r="H18" s="109"/>
      <c r="I18" s="117"/>
      <c r="J18" s="117"/>
      <c r="K18" s="848"/>
      <c r="L18" s="848"/>
      <c r="M18" s="848"/>
      <c r="N18" s="106"/>
    </row>
    <row r="19" spans="1:14" ht="21" customHeight="1" thickBot="1" x14ac:dyDescent="0.3">
      <c r="A19" s="119"/>
      <c r="B19" s="109"/>
      <c r="C19" s="109"/>
      <c r="D19" s="109"/>
      <c r="E19" s="109"/>
      <c r="F19" s="109"/>
      <c r="G19" s="109"/>
      <c r="H19" s="109"/>
      <c r="I19" s="117"/>
      <c r="J19" s="117"/>
      <c r="K19" s="848"/>
      <c r="L19" s="848"/>
      <c r="M19" s="848"/>
      <c r="N19" s="106"/>
    </row>
    <row r="20" spans="1:14" ht="15.75" thickBot="1" x14ac:dyDescent="0.3">
      <c r="A20" s="153"/>
      <c r="B20" s="427"/>
      <c r="C20" s="426">
        <v>9890000</v>
      </c>
      <c r="D20" s="426">
        <v>0</v>
      </c>
      <c r="E20" s="426">
        <v>0</v>
      </c>
      <c r="F20" s="426">
        <v>0</v>
      </c>
      <c r="G20" s="426">
        <v>9890000</v>
      </c>
      <c r="H20" s="426"/>
      <c r="I20" s="426">
        <v>9668737.8499999996</v>
      </c>
      <c r="J20" s="426">
        <v>9668737.8499999996</v>
      </c>
      <c r="K20" s="425">
        <v>0</v>
      </c>
      <c r="L20" s="425">
        <v>0</v>
      </c>
      <c r="M20" s="425">
        <v>0</v>
      </c>
      <c r="N20" s="106"/>
    </row>
    <row r="21" spans="1:14" x14ac:dyDescent="0.25">
      <c r="A21" s="106"/>
      <c r="B21" s="106"/>
      <c r="C21" s="106"/>
      <c r="D21" s="106"/>
      <c r="E21" s="106"/>
      <c r="F21" s="106"/>
      <c r="G21" s="106"/>
      <c r="H21" s="106"/>
      <c r="I21" s="106"/>
      <c r="J21" s="106"/>
      <c r="K21" s="106"/>
      <c r="L21" s="106"/>
      <c r="M21" s="106"/>
      <c r="N21" s="106"/>
    </row>
    <row r="22" spans="1:14" x14ac:dyDescent="0.25">
      <c r="A22" s="107"/>
      <c r="B22" s="106"/>
      <c r="C22" s="106"/>
      <c r="D22" s="106"/>
      <c r="E22" s="106"/>
      <c r="F22" s="106"/>
      <c r="G22" s="106"/>
      <c r="H22" s="106"/>
      <c r="I22" s="106"/>
      <c r="J22" s="106"/>
      <c r="K22" s="106"/>
      <c r="L22" s="106"/>
      <c r="M22" s="106"/>
      <c r="N22" s="106"/>
    </row>
    <row r="23" spans="1:14" x14ac:dyDescent="0.25">
      <c r="A23" s="106"/>
      <c r="B23" s="106"/>
      <c r="C23" s="106"/>
      <c r="D23" s="106"/>
      <c r="E23" s="106"/>
      <c r="F23" s="106"/>
      <c r="G23" s="106"/>
      <c r="H23" s="106"/>
      <c r="I23" s="106"/>
      <c r="J23" s="106"/>
      <c r="K23" s="106"/>
      <c r="L23" s="106"/>
      <c r="M23" s="106"/>
      <c r="N23" s="106"/>
    </row>
    <row r="24" spans="1:14" x14ac:dyDescent="0.25">
      <c r="A24" s="107"/>
      <c r="B24" s="106"/>
      <c r="C24" s="106"/>
      <c r="D24" s="106"/>
      <c r="E24" s="106"/>
      <c r="F24" s="106"/>
      <c r="G24" s="106"/>
      <c r="H24" s="106"/>
      <c r="I24" s="106"/>
      <c r="J24" s="106"/>
      <c r="K24" s="106"/>
      <c r="L24" s="106"/>
      <c r="M24" s="106"/>
      <c r="N24" s="106"/>
    </row>
    <row r="25" spans="1:14" x14ac:dyDescent="0.25">
      <c r="A25" s="106"/>
      <c r="B25" s="106"/>
      <c r="C25" s="106"/>
      <c r="D25" s="106"/>
      <c r="E25" s="106"/>
      <c r="F25" s="106"/>
      <c r="G25" s="106"/>
      <c r="H25" s="106"/>
      <c r="I25" s="106"/>
      <c r="J25" s="106"/>
      <c r="K25" s="106"/>
      <c r="L25" s="106"/>
      <c r="M25" s="106"/>
      <c r="N25" s="106"/>
    </row>
    <row r="26" spans="1:14" x14ac:dyDescent="0.25">
      <c r="A26" s="107"/>
      <c r="B26" s="106"/>
      <c r="C26" s="106"/>
      <c r="D26" s="106"/>
      <c r="E26" s="106"/>
      <c r="F26" s="106"/>
      <c r="G26" s="106"/>
      <c r="H26" s="106"/>
      <c r="I26" s="108"/>
      <c r="J26" s="106"/>
      <c r="K26" s="106"/>
      <c r="L26" s="106"/>
      <c r="M26" s="106"/>
      <c r="N26" s="106"/>
    </row>
    <row r="27" spans="1:14" x14ac:dyDescent="0.25">
      <c r="A27" s="106"/>
      <c r="B27" s="106"/>
      <c r="C27" s="106"/>
      <c r="D27" s="106"/>
      <c r="E27" s="106"/>
      <c r="F27" s="106"/>
      <c r="G27" s="106"/>
      <c r="H27" s="106"/>
      <c r="I27" s="106"/>
      <c r="J27" s="106"/>
      <c r="K27" s="106"/>
      <c r="L27" s="106"/>
      <c r="M27" s="106"/>
      <c r="N27" s="106"/>
    </row>
    <row r="28" spans="1:14" x14ac:dyDescent="0.25">
      <c r="A28" s="107"/>
      <c r="B28" s="106"/>
      <c r="C28" s="106"/>
      <c r="D28" s="106"/>
      <c r="E28" s="106"/>
      <c r="F28" s="106"/>
      <c r="G28" s="106"/>
      <c r="H28" s="106"/>
      <c r="I28" s="106"/>
      <c r="J28" s="106"/>
      <c r="K28" s="106"/>
      <c r="L28" s="106"/>
      <c r="M28" s="106"/>
      <c r="N28" s="106"/>
    </row>
    <row r="29" spans="1:14" x14ac:dyDescent="0.25">
      <c r="A29" s="106"/>
      <c r="B29" s="106"/>
      <c r="C29" s="106"/>
      <c r="D29" s="106"/>
      <c r="E29" s="106"/>
      <c r="F29" s="106"/>
      <c r="G29" s="106"/>
      <c r="H29" s="106"/>
      <c r="I29" s="106"/>
      <c r="J29" s="106"/>
      <c r="K29" s="106"/>
      <c r="L29" s="106"/>
      <c r="M29" s="106"/>
      <c r="N29" s="106"/>
    </row>
    <row r="30" spans="1:14" x14ac:dyDescent="0.25">
      <c r="A30" s="107"/>
      <c r="B30" s="106"/>
      <c r="C30" s="106"/>
      <c r="D30" s="106"/>
      <c r="E30" s="106"/>
      <c r="F30" s="106"/>
      <c r="G30" s="106"/>
      <c r="H30" s="106"/>
      <c r="I30" s="106"/>
      <c r="J30" s="106"/>
      <c r="K30" s="106"/>
      <c r="L30" s="106"/>
      <c r="M30" s="106"/>
      <c r="N30" s="106"/>
    </row>
    <row r="31" spans="1:14" x14ac:dyDescent="0.25">
      <c r="A31" s="106"/>
      <c r="B31" s="106"/>
      <c r="C31" s="106"/>
      <c r="D31" s="106"/>
      <c r="E31" s="106"/>
      <c r="F31" s="106"/>
      <c r="G31" s="106"/>
      <c r="H31" s="106"/>
      <c r="I31" s="106"/>
      <c r="J31" s="106"/>
      <c r="K31" s="106"/>
      <c r="L31" s="106"/>
      <c r="M31" s="106"/>
      <c r="N31" s="106"/>
    </row>
    <row r="32" spans="1:14" x14ac:dyDescent="0.25">
      <c r="A32" s="107"/>
      <c r="B32" s="106"/>
      <c r="C32" s="106"/>
      <c r="D32" s="106"/>
      <c r="E32" s="106"/>
      <c r="F32" s="106"/>
      <c r="G32" s="106"/>
      <c r="H32" s="106"/>
      <c r="I32" s="106"/>
      <c r="J32" s="106"/>
      <c r="K32" s="106"/>
      <c r="L32" s="106"/>
      <c r="M32" s="106"/>
      <c r="N32" s="106"/>
    </row>
    <row r="33" spans="1:14" x14ac:dyDescent="0.25">
      <c r="A33" s="106"/>
      <c r="B33" s="106"/>
      <c r="C33" s="106"/>
      <c r="D33" s="106"/>
      <c r="E33" s="106"/>
      <c r="F33" s="106"/>
      <c r="G33" s="106"/>
      <c r="H33" s="106"/>
      <c r="I33" s="106"/>
      <c r="J33" s="106"/>
      <c r="K33" s="106"/>
      <c r="L33" s="106"/>
      <c r="M33" s="106"/>
      <c r="N33" s="106"/>
    </row>
    <row r="34" spans="1:14" x14ac:dyDescent="0.25">
      <c r="A34" s="107"/>
      <c r="B34" s="106"/>
      <c r="C34" s="106"/>
      <c r="D34" s="106"/>
      <c r="E34" s="106"/>
      <c r="F34" s="106"/>
      <c r="G34" s="106"/>
      <c r="H34" s="106"/>
      <c r="I34" s="106"/>
      <c r="J34" s="106"/>
      <c r="K34" s="106"/>
      <c r="L34" s="106"/>
      <c r="M34" s="106"/>
      <c r="N34" s="106"/>
    </row>
    <row r="35" spans="1:14" x14ac:dyDescent="0.25">
      <c r="A35" s="106"/>
      <c r="B35" s="106"/>
      <c r="C35" s="106"/>
      <c r="D35" s="106"/>
      <c r="E35" s="106"/>
      <c r="F35" s="106"/>
      <c r="G35" s="106"/>
      <c r="H35" s="106"/>
      <c r="I35" s="106"/>
      <c r="J35" s="106"/>
      <c r="K35" s="106"/>
      <c r="L35" s="106"/>
      <c r="M35" s="106"/>
      <c r="N35" s="106"/>
    </row>
    <row r="36" spans="1:14" x14ac:dyDescent="0.25">
      <c r="A36" s="107"/>
      <c r="B36" s="106"/>
      <c r="C36" s="106"/>
      <c r="D36" s="106"/>
      <c r="E36" s="106"/>
      <c r="F36" s="106"/>
      <c r="G36" s="106"/>
      <c r="H36" s="106"/>
      <c r="I36" s="106"/>
      <c r="J36" s="106"/>
      <c r="K36" s="106"/>
      <c r="L36" s="106"/>
      <c r="M36" s="106"/>
      <c r="N36" s="106"/>
    </row>
    <row r="37" spans="1:14" x14ac:dyDescent="0.25">
      <c r="A37" s="106"/>
      <c r="B37" s="106"/>
      <c r="C37" s="106"/>
      <c r="D37" s="106"/>
      <c r="E37" s="106"/>
      <c r="F37" s="106"/>
      <c r="G37" s="106"/>
      <c r="H37" s="106"/>
      <c r="I37" s="106"/>
      <c r="J37" s="106"/>
      <c r="K37" s="106"/>
      <c r="L37" s="106"/>
      <c r="M37" s="106"/>
      <c r="N37" s="106"/>
    </row>
    <row r="38" spans="1:14" x14ac:dyDescent="0.25">
      <c r="A38" s="107"/>
      <c r="B38" s="106"/>
      <c r="C38" s="106"/>
      <c r="D38" s="106"/>
      <c r="E38" s="106"/>
      <c r="F38" s="106"/>
      <c r="G38" s="106"/>
      <c r="H38" s="106"/>
      <c r="I38" s="106"/>
      <c r="J38" s="106"/>
      <c r="K38" s="106"/>
      <c r="L38" s="106"/>
      <c r="M38" s="106"/>
      <c r="N38" s="106"/>
    </row>
    <row r="39" spans="1:14" x14ac:dyDescent="0.25">
      <c r="A39" s="106"/>
      <c r="B39" s="106"/>
      <c r="C39" s="106"/>
      <c r="D39" s="106"/>
      <c r="E39" s="106"/>
      <c r="F39" s="106"/>
      <c r="G39" s="106"/>
      <c r="H39" s="106"/>
      <c r="I39" s="106"/>
      <c r="J39" s="106"/>
      <c r="K39" s="106"/>
      <c r="L39" s="106"/>
      <c r="M39" s="106"/>
      <c r="N39" s="106"/>
    </row>
    <row r="40" spans="1:14" x14ac:dyDescent="0.25">
      <c r="A40" s="107"/>
      <c r="B40" s="106"/>
      <c r="C40" s="106"/>
      <c r="D40" s="106"/>
      <c r="E40" s="106"/>
      <c r="F40" s="106"/>
      <c r="G40" s="106"/>
      <c r="H40" s="106"/>
      <c r="I40" s="106"/>
      <c r="J40" s="106"/>
      <c r="K40" s="106"/>
      <c r="L40" s="106"/>
      <c r="M40" s="106"/>
      <c r="N40" s="106"/>
    </row>
    <row r="41" spans="1:14" x14ac:dyDescent="0.25">
      <c r="A41" s="106"/>
      <c r="B41" s="106"/>
      <c r="C41" s="106"/>
      <c r="D41" s="106"/>
      <c r="E41" s="106"/>
      <c r="F41" s="106"/>
      <c r="G41" s="106"/>
      <c r="H41" s="106"/>
      <c r="I41" s="106"/>
      <c r="J41" s="106"/>
      <c r="K41" s="106"/>
      <c r="L41" s="106"/>
      <c r="M41" s="106"/>
      <c r="N41" s="106"/>
    </row>
    <row r="42" spans="1:14" x14ac:dyDescent="0.25">
      <c r="A42" s="107"/>
      <c r="B42" s="106"/>
      <c r="C42" s="106"/>
      <c r="D42" s="106"/>
      <c r="E42" s="106"/>
      <c r="F42" s="106"/>
      <c r="G42" s="106"/>
      <c r="H42" s="106"/>
      <c r="I42" s="106"/>
      <c r="J42" s="106"/>
      <c r="K42" s="106"/>
      <c r="L42" s="106"/>
      <c r="M42" s="106"/>
      <c r="N42" s="106"/>
    </row>
    <row r="43" spans="1:14" x14ac:dyDescent="0.25">
      <c r="A43" s="106"/>
      <c r="B43" s="106"/>
      <c r="C43" s="106"/>
      <c r="D43" s="106"/>
      <c r="E43" s="106"/>
      <c r="F43" s="106"/>
      <c r="G43" s="106"/>
      <c r="H43" s="106"/>
      <c r="I43" s="106"/>
      <c r="J43" s="106"/>
      <c r="K43" s="106"/>
      <c r="L43" s="106"/>
      <c r="M43" s="106"/>
      <c r="N43" s="106"/>
    </row>
    <row r="44" spans="1:14" x14ac:dyDescent="0.25">
      <c r="A44" s="107"/>
      <c r="B44" s="106"/>
      <c r="C44" s="106"/>
      <c r="D44" s="106"/>
      <c r="E44" s="106"/>
      <c r="F44" s="106"/>
      <c r="G44" s="106"/>
      <c r="H44" s="106"/>
      <c r="I44" s="106"/>
      <c r="J44" s="106"/>
      <c r="K44" s="106"/>
      <c r="L44" s="106"/>
      <c r="M44" s="106"/>
      <c r="N44" s="106"/>
    </row>
    <row r="45" spans="1:14" x14ac:dyDescent="0.25">
      <c r="A45" s="106"/>
      <c r="B45" s="106"/>
      <c r="C45" s="106"/>
      <c r="D45" s="106"/>
      <c r="E45" s="106"/>
      <c r="F45" s="106"/>
      <c r="G45" s="106"/>
      <c r="H45" s="106"/>
      <c r="I45" s="106"/>
      <c r="J45" s="106"/>
      <c r="K45" s="106"/>
      <c r="L45" s="106"/>
      <c r="M45" s="106"/>
      <c r="N45" s="106"/>
    </row>
    <row r="46" spans="1:14" x14ac:dyDescent="0.25">
      <c r="A46" s="107"/>
      <c r="B46" s="106"/>
      <c r="C46" s="106"/>
      <c r="D46" s="106"/>
      <c r="E46" s="106"/>
      <c r="F46" s="106"/>
      <c r="G46" s="106"/>
      <c r="H46" s="106"/>
      <c r="I46" s="106"/>
      <c r="J46" s="106"/>
      <c r="K46" s="106"/>
      <c r="L46" s="106"/>
      <c r="M46" s="106"/>
      <c r="N46" s="106"/>
    </row>
    <row r="47" spans="1:14" x14ac:dyDescent="0.25">
      <c r="A47" s="106"/>
      <c r="B47" s="106"/>
      <c r="C47" s="106"/>
      <c r="D47" s="106"/>
      <c r="E47" s="106"/>
      <c r="F47" s="106"/>
      <c r="G47" s="106"/>
      <c r="H47" s="106"/>
      <c r="I47" s="106"/>
      <c r="J47" s="106"/>
      <c r="K47" s="106"/>
      <c r="L47" s="106"/>
      <c r="M47" s="106"/>
      <c r="N47" s="106"/>
    </row>
    <row r="48" spans="1:14" x14ac:dyDescent="0.25">
      <c r="A48" s="107"/>
      <c r="B48" s="106"/>
      <c r="C48" s="106"/>
      <c r="D48" s="106"/>
      <c r="E48" s="106"/>
      <c r="F48" s="106"/>
      <c r="G48" s="106"/>
      <c r="H48" s="106"/>
      <c r="I48" s="106"/>
      <c r="J48" s="106"/>
      <c r="K48" s="106"/>
      <c r="L48" s="106"/>
      <c r="M48" s="106"/>
      <c r="N48" s="106"/>
    </row>
    <row r="49" spans="1:14" x14ac:dyDescent="0.25">
      <c r="A49" s="106"/>
      <c r="B49" s="106"/>
      <c r="C49" s="106"/>
      <c r="D49" s="106"/>
      <c r="E49" s="106"/>
      <c r="F49" s="106"/>
      <c r="G49" s="106"/>
      <c r="H49" s="106"/>
      <c r="I49" s="106"/>
      <c r="J49" s="106"/>
      <c r="K49" s="106"/>
      <c r="L49" s="106"/>
      <c r="M49" s="106"/>
      <c r="N49" s="106"/>
    </row>
    <row r="50" spans="1:14" x14ac:dyDescent="0.25">
      <c r="A50" s="107"/>
      <c r="B50" s="106"/>
      <c r="C50" s="106"/>
      <c r="D50" s="106"/>
      <c r="E50" s="106"/>
      <c r="F50" s="106"/>
      <c r="G50" s="106"/>
      <c r="H50" s="106"/>
      <c r="I50" s="106"/>
      <c r="J50" s="106"/>
      <c r="K50" s="106"/>
      <c r="L50" s="106"/>
      <c r="M50" s="106"/>
      <c r="N50" s="106"/>
    </row>
    <row r="51" spans="1:14" x14ac:dyDescent="0.25">
      <c r="A51" s="106"/>
      <c r="B51" s="106"/>
      <c r="C51" s="106"/>
      <c r="D51" s="106"/>
      <c r="E51" s="106"/>
      <c r="F51" s="106"/>
      <c r="G51" s="106"/>
      <c r="H51" s="106"/>
      <c r="I51" s="106"/>
      <c r="J51" s="106"/>
      <c r="K51" s="106"/>
      <c r="L51" s="106"/>
      <c r="M51" s="106"/>
      <c r="N51" s="106"/>
    </row>
    <row r="52" spans="1:14" x14ac:dyDescent="0.25">
      <c r="A52" s="107"/>
      <c r="B52" s="106"/>
      <c r="C52" s="106"/>
      <c r="D52" s="106"/>
      <c r="E52" s="106"/>
      <c r="F52" s="106"/>
      <c r="G52" s="106"/>
      <c r="H52" s="106"/>
      <c r="I52" s="106"/>
      <c r="J52" s="106"/>
      <c r="K52" s="106"/>
      <c r="L52" s="106"/>
      <c r="M52" s="106"/>
      <c r="N52" s="106"/>
    </row>
    <row r="53" spans="1:14" x14ac:dyDescent="0.25">
      <c r="A53" s="106"/>
      <c r="B53" s="106"/>
      <c r="C53" s="106"/>
      <c r="D53" s="106"/>
      <c r="E53" s="106"/>
      <c r="F53" s="106"/>
      <c r="G53" s="106"/>
      <c r="H53" s="106"/>
      <c r="I53" s="106"/>
      <c r="J53" s="106"/>
      <c r="K53" s="106"/>
      <c r="L53" s="106"/>
      <c r="M53" s="106"/>
      <c r="N53" s="106"/>
    </row>
    <row r="54" spans="1:14" x14ac:dyDescent="0.25">
      <c r="A54" s="107"/>
      <c r="B54" s="106"/>
      <c r="C54" s="106"/>
      <c r="D54" s="106"/>
      <c r="E54" s="106"/>
      <c r="F54" s="106"/>
      <c r="G54" s="106"/>
      <c r="H54" s="106"/>
      <c r="I54" s="106"/>
      <c r="J54" s="106"/>
      <c r="K54" s="106"/>
      <c r="L54" s="106"/>
      <c r="M54" s="106"/>
      <c r="N54" s="106"/>
    </row>
    <row r="55" spans="1:14" x14ac:dyDescent="0.25">
      <c r="A55" s="106"/>
      <c r="B55" s="106"/>
      <c r="C55" s="106"/>
      <c r="D55" s="106"/>
      <c r="E55" s="106"/>
      <c r="F55" s="106"/>
      <c r="G55" s="106"/>
      <c r="H55" s="106"/>
      <c r="I55" s="106"/>
      <c r="J55" s="106"/>
      <c r="K55" s="106"/>
      <c r="L55" s="106"/>
      <c r="M55" s="106"/>
      <c r="N55" s="106"/>
    </row>
    <row r="56" spans="1:14" x14ac:dyDescent="0.25">
      <c r="A56" s="107"/>
      <c r="B56" s="106"/>
      <c r="C56" s="106"/>
      <c r="D56" s="106"/>
      <c r="E56" s="106"/>
      <c r="F56" s="106"/>
      <c r="G56" s="106"/>
      <c r="H56" s="106"/>
      <c r="I56" s="106"/>
      <c r="J56" s="106"/>
      <c r="K56" s="106"/>
      <c r="L56" s="106"/>
      <c r="M56" s="106"/>
      <c r="N56" s="106"/>
    </row>
    <row r="57" spans="1:14" x14ac:dyDescent="0.25">
      <c r="A57" s="106"/>
      <c r="B57" s="106"/>
      <c r="C57" s="106"/>
      <c r="D57" s="106"/>
      <c r="E57" s="106"/>
      <c r="F57" s="106"/>
      <c r="G57" s="106"/>
      <c r="H57" s="106"/>
      <c r="I57" s="106"/>
      <c r="J57" s="106"/>
      <c r="K57" s="106"/>
      <c r="L57" s="106"/>
      <c r="M57" s="106"/>
      <c r="N57" s="106"/>
    </row>
    <row r="58" spans="1:14" x14ac:dyDescent="0.25">
      <c r="A58" s="107"/>
      <c r="B58" s="106"/>
      <c r="C58" s="106"/>
      <c r="D58" s="106"/>
      <c r="E58" s="106"/>
      <c r="F58" s="106"/>
      <c r="G58" s="106"/>
      <c r="H58" s="106"/>
      <c r="I58" s="106"/>
      <c r="J58" s="106"/>
      <c r="K58" s="106"/>
      <c r="L58" s="106"/>
      <c r="M58" s="106"/>
      <c r="N58" s="106"/>
    </row>
    <row r="59" spans="1:14" x14ac:dyDescent="0.25">
      <c r="A59" s="106"/>
      <c r="B59" s="106"/>
      <c r="C59" s="106"/>
      <c r="D59" s="106"/>
      <c r="E59" s="106"/>
      <c r="F59" s="106"/>
      <c r="G59" s="106"/>
      <c r="H59" s="106"/>
      <c r="I59" s="106"/>
      <c r="J59" s="106"/>
      <c r="K59" s="106"/>
      <c r="L59" s="106"/>
      <c r="M59" s="106"/>
      <c r="N59" s="106"/>
    </row>
    <row r="60" spans="1:14" x14ac:dyDescent="0.25">
      <c r="A60" s="107"/>
      <c r="B60" s="106"/>
      <c r="C60" s="106"/>
      <c r="D60" s="106"/>
      <c r="E60" s="106"/>
      <c r="F60" s="106"/>
      <c r="G60" s="106"/>
      <c r="H60" s="106"/>
      <c r="I60" s="106"/>
      <c r="J60" s="106"/>
      <c r="K60" s="106"/>
      <c r="L60" s="106"/>
      <c r="M60" s="106"/>
      <c r="N60" s="106"/>
    </row>
    <row r="61" spans="1:14" x14ac:dyDescent="0.25">
      <c r="A61" s="106"/>
      <c r="B61" s="106"/>
      <c r="C61" s="106"/>
      <c r="D61" s="106"/>
      <c r="E61" s="106"/>
      <c r="F61" s="106"/>
      <c r="G61" s="106"/>
      <c r="H61" s="106"/>
      <c r="I61" s="106"/>
      <c r="J61" s="106"/>
      <c r="K61" s="106"/>
      <c r="L61" s="106"/>
      <c r="M61" s="106"/>
      <c r="N61" s="106"/>
    </row>
    <row r="62" spans="1:14" x14ac:dyDescent="0.25">
      <c r="A62" s="107"/>
      <c r="B62" s="106"/>
      <c r="C62" s="106"/>
      <c r="D62" s="106"/>
      <c r="E62" s="106"/>
      <c r="F62" s="106"/>
      <c r="G62" s="106"/>
      <c r="H62" s="106"/>
      <c r="I62" s="106"/>
      <c r="J62" s="106"/>
      <c r="K62" s="106"/>
      <c r="L62" s="106"/>
      <c r="M62" s="106"/>
      <c r="N62" s="106"/>
    </row>
  </sheetData>
  <mergeCells count="7">
    <mergeCell ref="A1:M1"/>
    <mergeCell ref="A2:M2"/>
    <mergeCell ref="A3:M3"/>
    <mergeCell ref="A7:A8"/>
    <mergeCell ref="B7:B8"/>
    <mergeCell ref="C7:G7"/>
    <mergeCell ref="J7:M7"/>
  </mergeCells>
  <printOptions horizontalCentered="1"/>
  <pageMargins left="0.39370078740157483" right="0.39370078740157483" top="0.39370078740157483" bottom="0.39370078740157483" header="0.31496062992125984" footer="0.31496062992125984"/>
  <pageSetup scale="75"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7"/>
  <sheetViews>
    <sheetView workbookViewId="0">
      <selection activeCell="C14" sqref="C14"/>
    </sheetView>
  </sheetViews>
  <sheetFormatPr baseColWidth="10" defaultRowHeight="15" x14ac:dyDescent="0.25"/>
  <cols>
    <col min="1" max="1" width="11.42578125" style="847"/>
    <col min="2" max="2" width="32.85546875" style="847" customWidth="1"/>
    <col min="3" max="3" width="76.5703125" style="847" customWidth="1"/>
    <col min="4" max="16384" width="11.42578125" style="847"/>
  </cols>
  <sheetData>
    <row r="1" spans="1:5" ht="18" customHeight="1" x14ac:dyDescent="0.3">
      <c r="A1" s="1344" t="s">
        <v>1325</v>
      </c>
      <c r="B1" s="1344"/>
      <c r="C1" s="1344"/>
    </row>
    <row r="2" spans="1:5" ht="12" customHeight="1" x14ac:dyDescent="0.25">
      <c r="A2" s="1345" t="s">
        <v>339</v>
      </c>
      <c r="B2" s="1345"/>
      <c r="C2" s="1345"/>
    </row>
    <row r="3" spans="1:5" ht="12" customHeight="1" x14ac:dyDescent="0.25">
      <c r="A3" s="1345" t="s">
        <v>338</v>
      </c>
      <c r="B3" s="1345"/>
      <c r="C3" s="1345"/>
    </row>
    <row r="4" spans="1:5" ht="12" customHeight="1" x14ac:dyDescent="0.25">
      <c r="A4" s="139"/>
      <c r="B4" s="139"/>
      <c r="C4" s="139"/>
    </row>
    <row r="5" spans="1:5" ht="12" customHeight="1" x14ac:dyDescent="0.25">
      <c r="A5" s="129" t="s">
        <v>341</v>
      </c>
      <c r="B5" s="129"/>
      <c r="C5" s="130" t="s">
        <v>1711</v>
      </c>
      <c r="D5" s="129"/>
      <c r="E5" s="129"/>
    </row>
    <row r="6" spans="1:5" ht="12" customHeight="1" x14ac:dyDescent="0.25">
      <c r="A6" s="129" t="s">
        <v>1713</v>
      </c>
      <c r="B6" s="129"/>
      <c r="C6" s="129"/>
      <c r="D6" s="129"/>
      <c r="E6" s="129"/>
    </row>
    <row r="7" spans="1:5" ht="12" customHeight="1" thickBot="1" x14ac:dyDescent="0.3">
      <c r="A7" s="138"/>
      <c r="B7" s="138"/>
      <c r="C7" s="138"/>
    </row>
    <row r="8" spans="1:5" x14ac:dyDescent="0.25">
      <c r="A8" s="136"/>
      <c r="B8" s="137"/>
      <c r="C8" s="136"/>
    </row>
    <row r="9" spans="1:5" s="855" customFormat="1" ht="12.75" x14ac:dyDescent="0.2">
      <c r="A9" s="151"/>
      <c r="B9" s="118"/>
      <c r="C9" s="133"/>
    </row>
    <row r="10" spans="1:5" s="855" customFormat="1" ht="48" x14ac:dyDescent="0.2">
      <c r="A10" s="151" t="s">
        <v>1095</v>
      </c>
      <c r="B10" s="118" t="s">
        <v>1094</v>
      </c>
      <c r="C10" s="133" t="s">
        <v>1712</v>
      </c>
    </row>
    <row r="11" spans="1:5" s="855" customFormat="1" ht="12" x14ac:dyDescent="0.2">
      <c r="A11" s="140"/>
      <c r="B11" s="117"/>
      <c r="C11" s="133"/>
      <c r="E11" s="855" t="s">
        <v>68</v>
      </c>
    </row>
    <row r="12" spans="1:5" s="855" customFormat="1" ht="48" x14ac:dyDescent="0.2">
      <c r="A12" s="140"/>
      <c r="B12" s="118" t="s">
        <v>1093</v>
      </c>
      <c r="C12" s="133" t="s">
        <v>1712</v>
      </c>
    </row>
    <row r="13" spans="1:5" s="855" customFormat="1" ht="12" x14ac:dyDescent="0.2">
      <c r="A13" s="140"/>
      <c r="B13" s="118"/>
      <c r="C13" s="133"/>
    </row>
    <row r="14" spans="1:5" s="855" customFormat="1" ht="12" x14ac:dyDescent="0.2">
      <c r="A14" s="140"/>
      <c r="B14" s="118"/>
      <c r="C14" s="133"/>
    </row>
    <row r="15" spans="1:5" s="855" customFormat="1" ht="12" x14ac:dyDescent="0.2">
      <c r="A15" s="140"/>
      <c r="B15" s="118"/>
      <c r="C15" s="133"/>
    </row>
    <row r="16" spans="1:5" s="855" customFormat="1" ht="12" x14ac:dyDescent="0.2">
      <c r="A16" s="140"/>
      <c r="B16" s="118"/>
      <c r="C16" s="133"/>
    </row>
    <row r="17" spans="1:3" s="855" customFormat="1" ht="12" x14ac:dyDescent="0.2">
      <c r="A17" s="140"/>
      <c r="B17" s="118"/>
      <c r="C17" s="133"/>
    </row>
    <row r="18" spans="1:3" s="855" customFormat="1" ht="12" x14ac:dyDescent="0.2">
      <c r="A18" s="140"/>
      <c r="B18" s="118"/>
      <c r="C18" s="133"/>
    </row>
    <row r="19" spans="1:3" s="855" customFormat="1" ht="12" x14ac:dyDescent="0.2">
      <c r="A19" s="140"/>
      <c r="B19" s="118"/>
      <c r="C19" s="133"/>
    </row>
    <row r="20" spans="1:3" s="855" customFormat="1" ht="12" x14ac:dyDescent="0.2">
      <c r="A20" s="140"/>
      <c r="B20" s="118"/>
      <c r="C20" s="133"/>
    </row>
    <row r="21" spans="1:3" s="855" customFormat="1" ht="12" x14ac:dyDescent="0.2">
      <c r="A21" s="140"/>
      <c r="B21" s="118"/>
      <c r="C21" s="133"/>
    </row>
    <row r="22" spans="1:3" s="855" customFormat="1" ht="12" x14ac:dyDescent="0.2">
      <c r="A22" s="140"/>
      <c r="B22" s="118"/>
      <c r="C22" s="133"/>
    </row>
    <row r="23" spans="1:3" s="855" customFormat="1" ht="11.25" customHeight="1" x14ac:dyDescent="0.2">
      <c r="A23" s="140"/>
      <c r="B23" s="118"/>
      <c r="C23" s="133"/>
    </row>
    <row r="24" spans="1:3" s="855" customFormat="1" ht="12" x14ac:dyDescent="0.2">
      <c r="A24" s="140"/>
      <c r="B24" s="118"/>
      <c r="C24" s="133"/>
    </row>
    <row r="25" spans="1:3" s="855" customFormat="1" ht="12" x14ac:dyDescent="0.2">
      <c r="A25" s="140"/>
      <c r="B25" s="118"/>
      <c r="C25" s="135"/>
    </row>
    <row r="26" spans="1:3" s="855" customFormat="1" ht="12" x14ac:dyDescent="0.2">
      <c r="A26" s="141"/>
      <c r="B26" s="118"/>
      <c r="C26" s="133"/>
    </row>
    <row r="27" spans="1:3" s="855" customFormat="1" ht="12" x14ac:dyDescent="0.2">
      <c r="A27" s="140"/>
      <c r="B27" s="118"/>
      <c r="C27" s="134"/>
    </row>
    <row r="28" spans="1:3" s="855" customFormat="1" ht="12" x14ac:dyDescent="0.2">
      <c r="A28" s="140"/>
      <c r="B28" s="118"/>
      <c r="C28" s="133"/>
    </row>
    <row r="29" spans="1:3" s="855" customFormat="1" ht="12.75" x14ac:dyDescent="0.2">
      <c r="A29" s="140"/>
      <c r="B29" s="109"/>
      <c r="C29" s="134"/>
    </row>
    <row r="30" spans="1:3" s="855" customFormat="1" ht="12" x14ac:dyDescent="0.2">
      <c r="A30" s="140"/>
      <c r="B30" s="117"/>
      <c r="C30" s="133"/>
    </row>
    <row r="31" spans="1:3" s="855" customFormat="1" ht="13.5" x14ac:dyDescent="0.25">
      <c r="A31" s="140"/>
      <c r="B31" s="148"/>
      <c r="C31" s="134"/>
    </row>
    <row r="32" spans="1:3" s="855" customFormat="1" ht="12" x14ac:dyDescent="0.2">
      <c r="A32" s="140"/>
      <c r="B32" s="119"/>
      <c r="C32" s="133"/>
    </row>
    <row r="33" spans="1:3" s="855" customFormat="1" ht="12" x14ac:dyDescent="0.2">
      <c r="A33" s="140"/>
      <c r="B33" s="117"/>
      <c r="C33" s="134"/>
    </row>
    <row r="34" spans="1:3" s="855" customFormat="1" ht="12" x14ac:dyDescent="0.2">
      <c r="A34" s="132"/>
      <c r="B34" s="132"/>
      <c r="C34" s="132"/>
    </row>
    <row r="35" spans="1:3" s="855" customFormat="1" ht="12" x14ac:dyDescent="0.2">
      <c r="A35" s="132"/>
      <c r="B35" s="132"/>
      <c r="C35" s="132"/>
    </row>
    <row r="36" spans="1:3" s="855" customFormat="1" ht="12" x14ac:dyDescent="0.2">
      <c r="A36" s="132"/>
      <c r="B36" s="132"/>
      <c r="C36" s="132"/>
    </row>
    <row r="37" spans="1:3" s="855" customFormat="1" ht="12.75" thickBot="1" x14ac:dyDescent="0.25">
      <c r="A37" s="131"/>
      <c r="B37" s="131"/>
      <c r="C37" s="131"/>
    </row>
  </sheetData>
  <mergeCells count="3">
    <mergeCell ref="A1:C1"/>
    <mergeCell ref="A2:C2"/>
    <mergeCell ref="A3:C3"/>
  </mergeCells>
  <printOptions horizontalCentered="1"/>
  <pageMargins left="0.39370078740157483" right="0.39370078740157483" top="0.39370078740157483" bottom="0.39370078740157483" header="0.31496062992125984" footer="0.31496062992125984"/>
  <pageSetup scale="9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60"/>
  <sheetViews>
    <sheetView workbookViewId="0">
      <selection activeCell="E11" sqref="E11"/>
    </sheetView>
  </sheetViews>
  <sheetFormatPr baseColWidth="10" defaultRowHeight="15" x14ac:dyDescent="0.25"/>
  <cols>
    <col min="1" max="1" width="17.140625" style="847" customWidth="1"/>
    <col min="2" max="2" width="11.42578125" style="847"/>
    <col min="3" max="3" width="14.28515625" style="847" bestFit="1" customWidth="1"/>
    <col min="4" max="6" width="11.7109375" style="847" bestFit="1" customWidth="1"/>
    <col min="7" max="8" width="14.42578125" style="847" customWidth="1"/>
    <col min="9" max="9" width="13.85546875" style="847" customWidth="1"/>
    <col min="10" max="10" width="14.7109375" style="847" customWidth="1"/>
    <col min="11" max="16384" width="11.42578125" style="847"/>
  </cols>
  <sheetData>
    <row r="1" spans="1:14" ht="23.25" x14ac:dyDescent="0.35">
      <c r="A1" s="1341" t="s">
        <v>1325</v>
      </c>
      <c r="B1" s="1341"/>
      <c r="C1" s="1341"/>
      <c r="D1" s="1341"/>
      <c r="E1" s="1341"/>
      <c r="F1" s="1341"/>
      <c r="G1" s="1341"/>
      <c r="H1" s="1341"/>
      <c r="I1" s="1341"/>
      <c r="J1" s="1341"/>
      <c r="K1" s="1341"/>
      <c r="L1" s="1341"/>
      <c r="M1" s="1341"/>
    </row>
    <row r="2" spans="1:14" ht="15.75" x14ac:dyDescent="0.25">
      <c r="A2" s="1342" t="s">
        <v>335</v>
      </c>
      <c r="B2" s="1342"/>
      <c r="C2" s="1342"/>
      <c r="D2" s="1342"/>
      <c r="E2" s="1342"/>
      <c r="F2" s="1342"/>
      <c r="G2" s="1342"/>
      <c r="H2" s="1342"/>
      <c r="I2" s="1342"/>
      <c r="J2" s="1342"/>
      <c r="K2" s="1342"/>
      <c r="L2" s="1342"/>
      <c r="M2" s="1342"/>
      <c r="N2" s="106"/>
    </row>
    <row r="3" spans="1:14" ht="15.75" x14ac:dyDescent="0.25">
      <c r="A3" s="1342" t="s">
        <v>334</v>
      </c>
      <c r="B3" s="1342"/>
      <c r="C3" s="1342"/>
      <c r="D3" s="1342"/>
      <c r="E3" s="1342"/>
      <c r="F3" s="1342"/>
      <c r="G3" s="1342"/>
      <c r="H3" s="1342"/>
      <c r="I3" s="1342"/>
      <c r="J3" s="1342"/>
      <c r="K3" s="1342"/>
      <c r="L3" s="1342"/>
      <c r="M3" s="1342"/>
      <c r="N3" s="106"/>
    </row>
    <row r="4" spans="1:14" x14ac:dyDescent="0.25">
      <c r="A4" s="129"/>
      <c r="B4" s="129"/>
      <c r="C4" s="129"/>
      <c r="D4" s="129"/>
      <c r="E4" s="129"/>
      <c r="F4" s="129"/>
      <c r="G4" s="129"/>
      <c r="H4" s="129"/>
      <c r="I4" s="106"/>
      <c r="J4" s="106"/>
      <c r="K4" s="106"/>
      <c r="L4" s="106"/>
      <c r="M4" s="130" t="s">
        <v>1711</v>
      </c>
      <c r="N4" s="106"/>
    </row>
    <row r="5" spans="1:14" x14ac:dyDescent="0.25">
      <c r="A5" s="129" t="s">
        <v>341</v>
      </c>
      <c r="B5" s="129"/>
      <c r="C5" s="129"/>
      <c r="D5" s="129"/>
      <c r="E5" s="129"/>
      <c r="F5" s="129"/>
      <c r="G5" s="129"/>
      <c r="H5" s="129"/>
      <c r="I5" s="106"/>
      <c r="J5" s="106"/>
      <c r="K5" s="106"/>
      <c r="L5" s="106"/>
      <c r="M5" s="106"/>
      <c r="N5" s="106"/>
    </row>
    <row r="6" spans="1:14" x14ac:dyDescent="0.25">
      <c r="A6" s="129" t="s">
        <v>1710</v>
      </c>
      <c r="B6" s="129"/>
      <c r="C6" s="129"/>
      <c r="D6" s="129"/>
      <c r="E6" s="129"/>
      <c r="F6" s="129"/>
      <c r="G6" s="129"/>
      <c r="H6" s="129"/>
      <c r="I6" s="106"/>
      <c r="J6" s="106"/>
      <c r="K6" s="106"/>
      <c r="L6" s="106"/>
      <c r="M6" s="106"/>
      <c r="N6" s="106"/>
    </row>
    <row r="7" spans="1:14" ht="7.9" customHeight="1" thickBot="1" x14ac:dyDescent="0.3">
      <c r="A7" s="106"/>
      <c r="B7" s="106"/>
      <c r="C7" s="106"/>
      <c r="D7" s="106"/>
      <c r="E7" s="106"/>
      <c r="F7" s="106"/>
      <c r="G7" s="106"/>
      <c r="H7" s="106"/>
      <c r="I7" s="106"/>
      <c r="J7" s="106"/>
      <c r="K7" s="106"/>
      <c r="L7" s="106"/>
      <c r="M7" s="106"/>
      <c r="N7" s="106"/>
    </row>
    <row r="8" spans="1:14" ht="15.75" thickBot="1" x14ac:dyDescent="0.3">
      <c r="A8" s="1343" t="s">
        <v>333</v>
      </c>
      <c r="B8" s="1343" t="s">
        <v>332</v>
      </c>
      <c r="C8" s="1343" t="s">
        <v>331</v>
      </c>
      <c r="D8" s="1343"/>
      <c r="E8" s="1343"/>
      <c r="F8" s="1343"/>
      <c r="G8" s="1343"/>
      <c r="H8" s="851" t="s">
        <v>1709</v>
      </c>
      <c r="I8" s="852"/>
      <c r="J8" s="1338" t="s">
        <v>138</v>
      </c>
      <c r="K8" s="1339"/>
      <c r="L8" s="1339"/>
      <c r="M8" s="1340"/>
      <c r="N8" s="106"/>
    </row>
    <row r="9" spans="1:14" ht="15.75" thickBot="1" x14ac:dyDescent="0.3">
      <c r="A9" s="1343"/>
      <c r="B9" s="1343"/>
      <c r="C9" s="851" t="s">
        <v>329</v>
      </c>
      <c r="D9" s="851" t="s">
        <v>328</v>
      </c>
      <c r="E9" s="851" t="s">
        <v>327</v>
      </c>
      <c r="F9" s="851" t="s">
        <v>326</v>
      </c>
      <c r="G9" s="851" t="s">
        <v>330</v>
      </c>
      <c r="H9" s="851" t="s">
        <v>330</v>
      </c>
      <c r="I9" s="851" t="s">
        <v>330</v>
      </c>
      <c r="J9" s="851" t="s">
        <v>329</v>
      </c>
      <c r="K9" s="851" t="s">
        <v>328</v>
      </c>
      <c r="L9" s="851" t="s">
        <v>327</v>
      </c>
      <c r="M9" s="851" t="s">
        <v>326</v>
      </c>
      <c r="N9" s="106"/>
    </row>
    <row r="10" spans="1:14" ht="9.6" customHeight="1" x14ac:dyDescent="0.25">
      <c r="A10" s="111"/>
      <c r="B10" s="111"/>
      <c r="C10" s="124"/>
      <c r="D10" s="124"/>
      <c r="E10" s="124"/>
      <c r="F10" s="124"/>
      <c r="G10" s="124"/>
      <c r="H10" s="124"/>
      <c r="I10" s="124"/>
      <c r="J10" s="124"/>
      <c r="K10" s="124"/>
      <c r="L10" s="124"/>
      <c r="M10" s="124"/>
      <c r="N10" s="123"/>
    </row>
    <row r="11" spans="1:14" s="850" customFormat="1" ht="82.9" customHeight="1" x14ac:dyDescent="0.25">
      <c r="A11" s="865" t="s">
        <v>1719</v>
      </c>
      <c r="B11" s="151" t="s">
        <v>1718</v>
      </c>
      <c r="C11" s="150">
        <v>4885505.9400000004</v>
      </c>
      <c r="D11" s="150">
        <v>0</v>
      </c>
      <c r="E11" s="150">
        <v>0</v>
      </c>
      <c r="F11" s="150">
        <v>0</v>
      </c>
      <c r="G11" s="150">
        <v>4885505.9400000004</v>
      </c>
      <c r="H11" s="150">
        <v>4885505.9400000004</v>
      </c>
      <c r="I11" s="149"/>
      <c r="J11" s="149"/>
      <c r="K11" s="149"/>
      <c r="L11" s="149"/>
      <c r="M11" s="149"/>
      <c r="N11" s="120"/>
    </row>
    <row r="12" spans="1:14" ht="12" customHeight="1" x14ac:dyDescent="0.25">
      <c r="A12" s="111"/>
      <c r="B12" s="128"/>
      <c r="C12" s="126"/>
      <c r="D12" s="127"/>
      <c r="E12" s="127"/>
      <c r="F12" s="126"/>
      <c r="G12" s="125"/>
      <c r="H12" s="125"/>
      <c r="I12" s="112"/>
      <c r="J12" s="112"/>
      <c r="K12" s="112"/>
      <c r="L12" s="112"/>
      <c r="M12" s="112"/>
      <c r="N12" s="123"/>
    </row>
    <row r="13" spans="1:14" s="850" customFormat="1" ht="168.6" customHeight="1" x14ac:dyDescent="0.25">
      <c r="A13" s="118" t="s">
        <v>1717</v>
      </c>
      <c r="B13" s="105"/>
      <c r="C13" s="114"/>
      <c r="D13" s="122"/>
      <c r="E13" s="122"/>
      <c r="F13" s="122"/>
      <c r="G13" s="122"/>
      <c r="H13" s="122"/>
      <c r="I13" s="428">
        <v>1894357.41</v>
      </c>
      <c r="J13" s="121">
        <v>1894357.41</v>
      </c>
      <c r="K13" s="121">
        <v>0</v>
      </c>
      <c r="L13" s="121">
        <v>0</v>
      </c>
      <c r="M13" s="121">
        <v>0</v>
      </c>
      <c r="N13" s="120"/>
    </row>
    <row r="14" spans="1:14" s="850" customFormat="1" ht="10.9" customHeight="1" x14ac:dyDescent="0.25">
      <c r="A14" s="117"/>
      <c r="B14" s="116"/>
      <c r="C14" s="114"/>
      <c r="D14" s="122"/>
      <c r="E14" s="122"/>
      <c r="F14" s="122"/>
      <c r="G14" s="122"/>
      <c r="H14" s="122"/>
      <c r="I14" s="428"/>
      <c r="J14" s="112"/>
      <c r="K14" s="112"/>
      <c r="L14" s="112"/>
      <c r="M14" s="112"/>
      <c r="N14" s="120"/>
    </row>
    <row r="15" spans="1:14" ht="208.15" customHeight="1" x14ac:dyDescent="0.25">
      <c r="A15" s="118" t="s">
        <v>1716</v>
      </c>
      <c r="B15" s="109"/>
      <c r="C15" s="109"/>
      <c r="D15" s="109"/>
      <c r="E15" s="109"/>
      <c r="F15" s="109"/>
      <c r="G15" s="109"/>
      <c r="H15" s="109"/>
      <c r="I15" s="428">
        <v>2834604.27</v>
      </c>
      <c r="J15" s="856">
        <v>2834604.27</v>
      </c>
      <c r="K15" s="864">
        <v>0</v>
      </c>
      <c r="L15" s="864">
        <v>0</v>
      </c>
      <c r="M15" s="864">
        <v>0</v>
      </c>
      <c r="N15" s="106"/>
    </row>
    <row r="16" spans="1:14" ht="14.45" customHeight="1" x14ac:dyDescent="0.25">
      <c r="A16" s="118"/>
      <c r="B16" s="109"/>
      <c r="C16" s="109"/>
      <c r="D16" s="109"/>
      <c r="E16" s="109"/>
      <c r="F16" s="109"/>
      <c r="G16" s="109"/>
      <c r="H16" s="109"/>
      <c r="I16" s="428"/>
      <c r="J16" s="856"/>
      <c r="K16" s="864"/>
      <c r="L16" s="864"/>
      <c r="M16" s="864"/>
      <c r="N16" s="106"/>
    </row>
    <row r="17" spans="1:14" ht="16.899999999999999" customHeight="1" thickBot="1" x14ac:dyDescent="0.3">
      <c r="A17" s="119" t="s">
        <v>1715</v>
      </c>
      <c r="B17" s="109"/>
      <c r="C17" s="109"/>
      <c r="D17" s="109"/>
      <c r="E17" s="109"/>
      <c r="F17" s="109"/>
      <c r="G17" s="109"/>
      <c r="H17" s="109"/>
      <c r="I17" s="428">
        <v>84232.86</v>
      </c>
      <c r="J17" s="856">
        <v>84232.86</v>
      </c>
      <c r="K17" s="864">
        <v>0</v>
      </c>
      <c r="L17" s="864">
        <v>0</v>
      </c>
      <c r="M17" s="864">
        <v>0</v>
      </c>
      <c r="N17" s="106"/>
    </row>
    <row r="18" spans="1:14" ht="15.75" thickBot="1" x14ac:dyDescent="0.3">
      <c r="A18" s="153"/>
      <c r="B18" s="427"/>
      <c r="C18" s="426">
        <v>4885505.9400000004</v>
      </c>
      <c r="D18" s="426">
        <v>0</v>
      </c>
      <c r="E18" s="426">
        <v>0</v>
      </c>
      <c r="F18" s="426">
        <v>0</v>
      </c>
      <c r="G18" s="426">
        <v>4885505.9400000004</v>
      </c>
      <c r="H18" s="426"/>
      <c r="I18" s="426">
        <v>4813194.54</v>
      </c>
      <c r="J18" s="426">
        <v>4813194.54</v>
      </c>
      <c r="K18" s="425">
        <v>0</v>
      </c>
      <c r="L18" s="425">
        <v>0</v>
      </c>
      <c r="M18" s="425">
        <v>0</v>
      </c>
      <c r="N18" s="106"/>
    </row>
    <row r="19" spans="1:14" x14ac:dyDescent="0.25">
      <c r="A19" s="106"/>
      <c r="B19" s="106"/>
      <c r="C19" s="106"/>
      <c r="D19" s="106"/>
      <c r="E19" s="106"/>
      <c r="F19" s="106"/>
      <c r="G19" s="106"/>
      <c r="H19" s="106"/>
      <c r="I19" s="106"/>
      <c r="J19" s="106"/>
      <c r="K19" s="106"/>
      <c r="L19" s="106"/>
      <c r="M19" s="106"/>
      <c r="N19" s="106"/>
    </row>
    <row r="20" spans="1:14" x14ac:dyDescent="0.25">
      <c r="A20" s="107"/>
      <c r="B20" s="106"/>
      <c r="C20" s="106"/>
      <c r="D20" s="106"/>
      <c r="E20" s="106"/>
      <c r="F20" s="106"/>
      <c r="G20" s="106"/>
      <c r="H20" s="106"/>
      <c r="I20" s="106"/>
      <c r="J20" s="106"/>
      <c r="K20" s="106"/>
      <c r="L20" s="106"/>
      <c r="M20" s="106"/>
      <c r="N20" s="106"/>
    </row>
    <row r="21" spans="1:14" x14ac:dyDescent="0.25">
      <c r="A21" s="106"/>
      <c r="B21" s="106"/>
      <c r="C21" s="106"/>
      <c r="D21" s="106"/>
      <c r="E21" s="106"/>
      <c r="F21" s="106"/>
      <c r="G21" s="106"/>
      <c r="H21" s="106"/>
      <c r="I21" s="106"/>
      <c r="J21" s="106"/>
      <c r="K21" s="106"/>
      <c r="L21" s="106"/>
      <c r="M21" s="106"/>
      <c r="N21" s="106"/>
    </row>
    <row r="22" spans="1:14" x14ac:dyDescent="0.25">
      <c r="A22" s="107"/>
      <c r="B22" s="106"/>
      <c r="C22" s="106"/>
      <c r="D22" s="106"/>
      <c r="E22" s="106"/>
      <c r="F22" s="106"/>
      <c r="G22" s="106"/>
      <c r="H22" s="106"/>
      <c r="I22" s="106"/>
      <c r="J22" s="106"/>
      <c r="K22" s="106"/>
      <c r="L22" s="106"/>
      <c r="M22" s="106"/>
      <c r="N22" s="106"/>
    </row>
    <row r="23" spans="1:14" x14ac:dyDescent="0.25">
      <c r="A23" s="106"/>
      <c r="B23" s="106"/>
      <c r="C23" s="106"/>
      <c r="D23" s="106"/>
      <c r="E23" s="106"/>
      <c r="F23" s="106"/>
      <c r="G23" s="106"/>
      <c r="H23" s="106"/>
      <c r="I23" s="106"/>
      <c r="J23" s="106"/>
      <c r="K23" s="106"/>
      <c r="L23" s="106"/>
      <c r="M23" s="106"/>
      <c r="N23" s="106"/>
    </row>
    <row r="24" spans="1:14" x14ac:dyDescent="0.25">
      <c r="A24" s="107"/>
      <c r="B24" s="106"/>
      <c r="C24" s="106"/>
      <c r="D24" s="106"/>
      <c r="E24" s="106"/>
      <c r="F24" s="106"/>
      <c r="G24" s="106"/>
      <c r="H24" s="106"/>
      <c r="I24" s="108"/>
      <c r="J24" s="106"/>
      <c r="K24" s="106"/>
      <c r="L24" s="106"/>
      <c r="M24" s="106"/>
      <c r="N24" s="106"/>
    </row>
    <row r="25" spans="1:14" x14ac:dyDescent="0.25">
      <c r="A25" s="106"/>
      <c r="B25" s="106"/>
      <c r="C25" s="106"/>
      <c r="D25" s="106"/>
      <c r="E25" s="106"/>
      <c r="F25" s="106"/>
      <c r="G25" s="106"/>
      <c r="H25" s="106"/>
      <c r="I25" s="106"/>
      <c r="J25" s="106"/>
      <c r="K25" s="106"/>
      <c r="L25" s="106"/>
      <c r="M25" s="106"/>
      <c r="N25" s="106"/>
    </row>
    <row r="26" spans="1:14" x14ac:dyDescent="0.25">
      <c r="A26" s="107"/>
      <c r="B26" s="106"/>
      <c r="C26" s="106"/>
      <c r="D26" s="106"/>
      <c r="E26" s="106"/>
      <c r="F26" s="106"/>
      <c r="G26" s="106"/>
      <c r="H26" s="106"/>
      <c r="I26" s="106"/>
      <c r="J26" s="106"/>
      <c r="K26" s="106"/>
      <c r="L26" s="106"/>
      <c r="M26" s="106"/>
      <c r="N26" s="106"/>
    </row>
    <row r="27" spans="1:14" x14ac:dyDescent="0.25">
      <c r="A27" s="106"/>
      <c r="B27" s="106"/>
      <c r="C27" s="106"/>
      <c r="D27" s="106"/>
      <c r="E27" s="106"/>
      <c r="F27" s="106"/>
      <c r="G27" s="106"/>
      <c r="H27" s="106"/>
      <c r="I27" s="106"/>
      <c r="J27" s="106"/>
      <c r="K27" s="106"/>
      <c r="L27" s="106"/>
      <c r="M27" s="106"/>
      <c r="N27" s="106"/>
    </row>
    <row r="28" spans="1:14" x14ac:dyDescent="0.25">
      <c r="A28" s="107"/>
      <c r="B28" s="106"/>
      <c r="C28" s="106"/>
      <c r="D28" s="106"/>
      <c r="E28" s="106"/>
      <c r="F28" s="106"/>
      <c r="G28" s="106"/>
      <c r="H28" s="106"/>
      <c r="I28" s="106"/>
      <c r="J28" s="106"/>
      <c r="K28" s="106"/>
      <c r="L28" s="106"/>
      <c r="M28" s="106"/>
      <c r="N28" s="106"/>
    </row>
    <row r="29" spans="1:14" x14ac:dyDescent="0.25">
      <c r="A29" s="106"/>
      <c r="B29" s="106"/>
      <c r="C29" s="106"/>
      <c r="D29" s="106"/>
      <c r="E29" s="106"/>
      <c r="F29" s="106"/>
      <c r="G29" s="106" t="s">
        <v>340</v>
      </c>
      <c r="H29" s="106"/>
      <c r="I29" s="106"/>
      <c r="J29" s="106"/>
      <c r="K29" s="106"/>
      <c r="L29" s="106"/>
      <c r="M29" s="106"/>
      <c r="N29" s="106"/>
    </row>
    <row r="30" spans="1:14" x14ac:dyDescent="0.25">
      <c r="A30" s="107"/>
      <c r="B30" s="106"/>
      <c r="C30" s="106"/>
      <c r="D30" s="106"/>
      <c r="E30" s="106"/>
      <c r="F30" s="106"/>
      <c r="G30" s="106"/>
      <c r="H30" s="106"/>
      <c r="I30" s="106"/>
      <c r="J30" s="106"/>
      <c r="K30" s="106"/>
      <c r="L30" s="106"/>
      <c r="M30" s="106"/>
      <c r="N30" s="106"/>
    </row>
    <row r="31" spans="1:14" x14ac:dyDescent="0.25">
      <c r="A31" s="106"/>
      <c r="B31" s="106"/>
      <c r="C31" s="106"/>
      <c r="D31" s="106"/>
      <c r="E31" s="106"/>
      <c r="F31" s="106"/>
      <c r="G31" s="106"/>
      <c r="H31" s="106"/>
      <c r="I31" s="106"/>
      <c r="J31" s="106"/>
      <c r="K31" s="106"/>
      <c r="L31" s="106"/>
      <c r="M31" s="106"/>
      <c r="N31" s="106"/>
    </row>
    <row r="32" spans="1:14" x14ac:dyDescent="0.25">
      <c r="A32" s="107"/>
      <c r="B32" s="106"/>
      <c r="C32" s="106"/>
      <c r="D32" s="106"/>
      <c r="E32" s="106"/>
      <c r="F32" s="106"/>
      <c r="G32" s="106"/>
      <c r="H32" s="106"/>
      <c r="I32" s="106"/>
      <c r="J32" s="106"/>
      <c r="K32" s="106"/>
      <c r="L32" s="106"/>
      <c r="M32" s="106"/>
      <c r="N32" s="106"/>
    </row>
    <row r="33" spans="1:14" x14ac:dyDescent="0.25">
      <c r="A33" s="106"/>
      <c r="B33" s="106"/>
      <c r="C33" s="106"/>
      <c r="D33" s="106"/>
      <c r="E33" s="106"/>
      <c r="F33" s="106"/>
      <c r="G33" s="106"/>
      <c r="H33" s="106"/>
      <c r="I33" s="106"/>
      <c r="J33" s="106"/>
      <c r="K33" s="106"/>
      <c r="L33" s="106"/>
      <c r="M33" s="106"/>
      <c r="N33" s="106"/>
    </row>
    <row r="34" spans="1:14" x14ac:dyDescent="0.25">
      <c r="A34" s="107"/>
      <c r="B34" s="106"/>
      <c r="C34" s="106"/>
      <c r="D34" s="106"/>
      <c r="E34" s="106"/>
      <c r="F34" s="106"/>
      <c r="G34" s="106"/>
      <c r="H34" s="106"/>
      <c r="I34" s="106"/>
      <c r="J34" s="106"/>
      <c r="K34" s="106"/>
      <c r="L34" s="106"/>
      <c r="M34" s="106"/>
      <c r="N34" s="106"/>
    </row>
    <row r="35" spans="1:14" x14ac:dyDescent="0.25">
      <c r="A35" s="106"/>
      <c r="B35" s="106"/>
      <c r="C35" s="106"/>
      <c r="D35" s="106"/>
      <c r="E35" s="106"/>
      <c r="F35" s="106"/>
      <c r="G35" s="106"/>
      <c r="H35" s="106"/>
      <c r="I35" s="106"/>
      <c r="J35" s="106"/>
      <c r="K35" s="106"/>
      <c r="L35" s="106"/>
      <c r="M35" s="106"/>
      <c r="N35" s="106"/>
    </row>
    <row r="36" spans="1:14" x14ac:dyDescent="0.25">
      <c r="A36" s="107"/>
      <c r="B36" s="106"/>
      <c r="C36" s="106"/>
      <c r="D36" s="106"/>
      <c r="E36" s="106"/>
      <c r="F36" s="106"/>
      <c r="G36" s="106"/>
      <c r="H36" s="106"/>
      <c r="I36" s="106"/>
      <c r="J36" s="106"/>
      <c r="K36" s="106"/>
      <c r="L36" s="106"/>
      <c r="M36" s="106"/>
      <c r="N36" s="106"/>
    </row>
    <row r="37" spans="1:14" x14ac:dyDescent="0.25">
      <c r="A37" s="106"/>
      <c r="B37" s="106"/>
      <c r="C37" s="106"/>
      <c r="D37" s="106"/>
      <c r="E37" s="106"/>
      <c r="F37" s="106"/>
      <c r="G37" s="106"/>
      <c r="H37" s="106"/>
      <c r="I37" s="106"/>
      <c r="J37" s="106"/>
      <c r="K37" s="106"/>
      <c r="L37" s="106"/>
      <c r="M37" s="106"/>
      <c r="N37" s="106"/>
    </row>
    <row r="38" spans="1:14" x14ac:dyDescent="0.25">
      <c r="A38" s="107"/>
      <c r="B38" s="106"/>
      <c r="C38" s="106"/>
      <c r="D38" s="106"/>
      <c r="E38" s="106"/>
      <c r="F38" s="106"/>
      <c r="G38" s="106"/>
      <c r="H38" s="106"/>
      <c r="I38" s="106"/>
      <c r="J38" s="106"/>
      <c r="K38" s="106"/>
      <c r="L38" s="106"/>
      <c r="M38" s="106"/>
      <c r="N38" s="106"/>
    </row>
    <row r="39" spans="1:14" x14ac:dyDescent="0.25">
      <c r="A39" s="106"/>
      <c r="B39" s="106"/>
      <c r="C39" s="106"/>
      <c r="D39" s="106"/>
      <c r="E39" s="106"/>
      <c r="F39" s="106"/>
      <c r="G39" s="106"/>
      <c r="H39" s="106"/>
      <c r="I39" s="106"/>
      <c r="J39" s="106"/>
      <c r="K39" s="106"/>
      <c r="L39" s="106"/>
      <c r="M39" s="106"/>
      <c r="N39" s="106"/>
    </row>
    <row r="40" spans="1:14" x14ac:dyDescent="0.25">
      <c r="A40" s="107"/>
      <c r="B40" s="106"/>
      <c r="C40" s="106"/>
      <c r="D40" s="106"/>
      <c r="E40" s="106"/>
      <c r="F40" s="106"/>
      <c r="G40" s="106"/>
      <c r="H40" s="106"/>
      <c r="I40" s="106"/>
      <c r="J40" s="106"/>
      <c r="K40" s="106"/>
      <c r="L40" s="106"/>
      <c r="M40" s="106"/>
      <c r="N40" s="106"/>
    </row>
    <row r="41" spans="1:14" x14ac:dyDescent="0.25">
      <c r="A41" s="106"/>
      <c r="B41" s="106"/>
      <c r="C41" s="106"/>
      <c r="D41" s="106"/>
      <c r="E41" s="106"/>
      <c r="F41" s="106"/>
      <c r="G41" s="106"/>
      <c r="H41" s="106"/>
      <c r="I41" s="106"/>
      <c r="J41" s="106"/>
      <c r="K41" s="106"/>
      <c r="L41" s="106"/>
      <c r="M41" s="106"/>
      <c r="N41" s="106"/>
    </row>
    <row r="42" spans="1:14" x14ac:dyDescent="0.25">
      <c r="A42" s="107"/>
      <c r="B42" s="106"/>
      <c r="C42" s="106"/>
      <c r="D42" s="106"/>
      <c r="E42" s="106"/>
      <c r="F42" s="106"/>
      <c r="G42" s="106"/>
      <c r="H42" s="106"/>
      <c r="I42" s="106"/>
      <c r="J42" s="106"/>
      <c r="K42" s="106"/>
      <c r="L42" s="106"/>
      <c r="M42" s="106"/>
      <c r="N42" s="106"/>
    </row>
    <row r="43" spans="1:14" x14ac:dyDescent="0.25">
      <c r="A43" s="106"/>
      <c r="B43" s="106"/>
      <c r="C43" s="106"/>
      <c r="D43" s="106"/>
      <c r="E43" s="106"/>
      <c r="F43" s="106"/>
      <c r="G43" s="106"/>
      <c r="H43" s="106"/>
      <c r="I43" s="106"/>
      <c r="J43" s="106"/>
      <c r="K43" s="106"/>
      <c r="L43" s="106"/>
      <c r="M43" s="106"/>
      <c r="N43" s="106"/>
    </row>
    <row r="44" spans="1:14" x14ac:dyDescent="0.25">
      <c r="A44" s="107"/>
      <c r="B44" s="106"/>
      <c r="C44" s="106"/>
      <c r="D44" s="106"/>
      <c r="E44" s="106"/>
      <c r="F44" s="106"/>
      <c r="G44" s="106"/>
      <c r="H44" s="106"/>
      <c r="I44" s="106"/>
      <c r="J44" s="106"/>
      <c r="K44" s="106"/>
      <c r="L44" s="106"/>
      <c r="M44" s="106"/>
      <c r="N44" s="106"/>
    </row>
    <row r="45" spans="1:14" x14ac:dyDescent="0.25">
      <c r="A45" s="106"/>
      <c r="B45" s="106"/>
      <c r="C45" s="106"/>
      <c r="D45" s="106"/>
      <c r="E45" s="106"/>
      <c r="F45" s="106"/>
      <c r="G45" s="106"/>
      <c r="H45" s="106"/>
      <c r="I45" s="106"/>
      <c r="J45" s="106"/>
      <c r="K45" s="106"/>
      <c r="L45" s="106"/>
      <c r="M45" s="106"/>
      <c r="N45" s="106"/>
    </row>
    <row r="46" spans="1:14" x14ac:dyDescent="0.25">
      <c r="A46" s="107"/>
      <c r="B46" s="106"/>
      <c r="C46" s="106"/>
      <c r="D46" s="106"/>
      <c r="E46" s="106"/>
      <c r="F46" s="106"/>
      <c r="G46" s="106"/>
      <c r="H46" s="106"/>
      <c r="I46" s="106"/>
      <c r="J46" s="106"/>
      <c r="K46" s="106"/>
      <c r="L46" s="106"/>
      <c r="M46" s="106"/>
      <c r="N46" s="106"/>
    </row>
    <row r="47" spans="1:14" x14ac:dyDescent="0.25">
      <c r="A47" s="106"/>
      <c r="B47" s="106"/>
      <c r="C47" s="106"/>
      <c r="D47" s="106"/>
      <c r="E47" s="106"/>
      <c r="F47" s="106"/>
      <c r="G47" s="106"/>
      <c r="H47" s="106"/>
      <c r="I47" s="106"/>
      <c r="J47" s="106"/>
      <c r="K47" s="106"/>
      <c r="L47" s="106"/>
      <c r="M47" s="106"/>
      <c r="N47" s="106"/>
    </row>
    <row r="48" spans="1:14" x14ac:dyDescent="0.25">
      <c r="A48" s="107"/>
      <c r="B48" s="106"/>
      <c r="C48" s="106"/>
      <c r="D48" s="106"/>
      <c r="E48" s="106"/>
      <c r="F48" s="106"/>
      <c r="G48" s="106"/>
      <c r="H48" s="106"/>
      <c r="I48" s="106"/>
      <c r="J48" s="106"/>
      <c r="K48" s="106"/>
      <c r="L48" s="106"/>
      <c r="M48" s="106"/>
      <c r="N48" s="106"/>
    </row>
    <row r="49" spans="1:14" x14ac:dyDescent="0.25">
      <c r="A49" s="106"/>
      <c r="B49" s="106"/>
      <c r="C49" s="106"/>
      <c r="D49" s="106"/>
      <c r="E49" s="106"/>
      <c r="F49" s="106"/>
      <c r="G49" s="106"/>
      <c r="H49" s="106"/>
      <c r="I49" s="106"/>
      <c r="J49" s="106"/>
      <c r="K49" s="106"/>
      <c r="L49" s="106"/>
      <c r="M49" s="106"/>
      <c r="N49" s="106"/>
    </row>
    <row r="50" spans="1:14" x14ac:dyDescent="0.25">
      <c r="A50" s="107"/>
      <c r="B50" s="106"/>
      <c r="C50" s="106"/>
      <c r="D50" s="106"/>
      <c r="E50" s="106"/>
      <c r="F50" s="106"/>
      <c r="G50" s="106"/>
      <c r="H50" s="106"/>
      <c r="I50" s="106"/>
      <c r="J50" s="106"/>
      <c r="K50" s="106"/>
      <c r="L50" s="106"/>
      <c r="M50" s="106"/>
      <c r="N50" s="106"/>
    </row>
    <row r="51" spans="1:14" x14ac:dyDescent="0.25">
      <c r="A51" s="106"/>
      <c r="B51" s="106"/>
      <c r="C51" s="106"/>
      <c r="D51" s="106"/>
      <c r="E51" s="106"/>
      <c r="F51" s="106"/>
      <c r="G51" s="106"/>
      <c r="H51" s="106"/>
      <c r="I51" s="106"/>
      <c r="J51" s="106"/>
      <c r="K51" s="106"/>
      <c r="L51" s="106"/>
      <c r="M51" s="106"/>
      <c r="N51" s="106"/>
    </row>
    <row r="52" spans="1:14" x14ac:dyDescent="0.25">
      <c r="A52" s="107"/>
      <c r="B52" s="106"/>
      <c r="C52" s="106"/>
      <c r="D52" s="106"/>
      <c r="E52" s="106"/>
      <c r="F52" s="106"/>
      <c r="G52" s="106"/>
      <c r="H52" s="106"/>
      <c r="I52" s="106"/>
      <c r="J52" s="106"/>
      <c r="K52" s="106"/>
      <c r="L52" s="106"/>
      <c r="M52" s="106"/>
      <c r="N52" s="106"/>
    </row>
    <row r="53" spans="1:14" x14ac:dyDescent="0.25">
      <c r="A53" s="106"/>
      <c r="B53" s="106"/>
      <c r="C53" s="106"/>
      <c r="D53" s="106"/>
      <c r="E53" s="106"/>
      <c r="F53" s="106"/>
      <c r="G53" s="106"/>
      <c r="H53" s="106"/>
      <c r="I53" s="106"/>
      <c r="J53" s="106"/>
      <c r="K53" s="106"/>
      <c r="L53" s="106"/>
      <c r="M53" s="106"/>
      <c r="N53" s="106"/>
    </row>
    <row r="54" spans="1:14" x14ac:dyDescent="0.25">
      <c r="A54" s="107"/>
      <c r="B54" s="106"/>
      <c r="C54" s="106"/>
      <c r="D54" s="106"/>
      <c r="E54" s="106"/>
      <c r="F54" s="106"/>
      <c r="G54" s="106"/>
      <c r="H54" s="106"/>
      <c r="I54" s="106"/>
      <c r="J54" s="106"/>
      <c r="K54" s="106"/>
      <c r="L54" s="106"/>
      <c r="M54" s="106"/>
      <c r="N54" s="106"/>
    </row>
    <row r="55" spans="1:14" x14ac:dyDescent="0.25">
      <c r="A55" s="106"/>
      <c r="B55" s="106"/>
      <c r="C55" s="106"/>
      <c r="D55" s="106"/>
      <c r="E55" s="106"/>
      <c r="F55" s="106"/>
      <c r="G55" s="106"/>
      <c r="H55" s="106"/>
      <c r="I55" s="106"/>
      <c r="J55" s="106"/>
      <c r="K55" s="106"/>
      <c r="L55" s="106"/>
      <c r="M55" s="106"/>
      <c r="N55" s="106"/>
    </row>
    <row r="56" spans="1:14" x14ac:dyDescent="0.25">
      <c r="A56" s="107"/>
      <c r="B56" s="106"/>
      <c r="C56" s="106"/>
      <c r="D56" s="106"/>
      <c r="E56" s="106"/>
      <c r="F56" s="106"/>
      <c r="G56" s="106"/>
      <c r="H56" s="106"/>
      <c r="I56" s="106"/>
      <c r="J56" s="106"/>
      <c r="K56" s="106"/>
      <c r="L56" s="106"/>
      <c r="M56" s="106"/>
      <c r="N56" s="106"/>
    </row>
    <row r="57" spans="1:14" x14ac:dyDescent="0.25">
      <c r="A57" s="106"/>
      <c r="B57" s="106"/>
      <c r="C57" s="106"/>
      <c r="D57" s="106"/>
      <c r="E57" s="106"/>
      <c r="F57" s="106"/>
      <c r="G57" s="106"/>
      <c r="H57" s="106"/>
      <c r="I57" s="106"/>
      <c r="J57" s="106"/>
      <c r="K57" s="106"/>
      <c r="L57" s="106"/>
      <c r="M57" s="106"/>
      <c r="N57" s="106"/>
    </row>
    <row r="58" spans="1:14" x14ac:dyDescent="0.25">
      <c r="A58" s="107"/>
      <c r="B58" s="106"/>
      <c r="C58" s="106"/>
      <c r="D58" s="106"/>
      <c r="E58" s="106"/>
      <c r="F58" s="106"/>
      <c r="G58" s="106"/>
      <c r="H58" s="106"/>
      <c r="I58" s="106"/>
      <c r="J58" s="106"/>
      <c r="K58" s="106"/>
      <c r="L58" s="106"/>
      <c r="M58" s="106"/>
      <c r="N58" s="106"/>
    </row>
    <row r="59" spans="1:14" x14ac:dyDescent="0.25">
      <c r="A59" s="106"/>
      <c r="B59" s="106"/>
      <c r="C59" s="106"/>
      <c r="D59" s="106"/>
      <c r="E59" s="106"/>
      <c r="F59" s="106"/>
      <c r="G59" s="106"/>
      <c r="H59" s="106"/>
      <c r="I59" s="106"/>
      <c r="J59" s="106"/>
      <c r="K59" s="106"/>
      <c r="L59" s="106"/>
      <c r="M59" s="106"/>
      <c r="N59" s="106"/>
    </row>
    <row r="60" spans="1:14" x14ac:dyDescent="0.25">
      <c r="A60" s="107"/>
      <c r="B60" s="106"/>
      <c r="C60" s="106"/>
      <c r="D60" s="106"/>
      <c r="E60" s="106"/>
      <c r="F60" s="106"/>
      <c r="G60" s="106"/>
      <c r="H60" s="106"/>
      <c r="I60" s="106"/>
      <c r="J60" s="106"/>
      <c r="K60" s="106"/>
      <c r="L60" s="106"/>
      <c r="M60" s="106"/>
      <c r="N60" s="106"/>
    </row>
  </sheetData>
  <mergeCells count="7">
    <mergeCell ref="A1:M1"/>
    <mergeCell ref="A2:M2"/>
    <mergeCell ref="A3:M3"/>
    <mergeCell ref="A8:A9"/>
    <mergeCell ref="B8:B9"/>
    <mergeCell ref="C8:G8"/>
    <mergeCell ref="J8:M8"/>
  </mergeCells>
  <printOptions horizontalCentered="1"/>
  <pageMargins left="0" right="0" top="0.39370078740157483" bottom="0.19685039370078741" header="0.31496062992125984" footer="0.31496062992125984"/>
  <pageSetup scale="7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0"/>
  <sheetViews>
    <sheetView workbookViewId="0">
      <selection activeCell="C12" sqref="C12"/>
    </sheetView>
  </sheetViews>
  <sheetFormatPr baseColWidth="10" defaultRowHeight="15" x14ac:dyDescent="0.25"/>
  <cols>
    <col min="1" max="1" width="11.42578125" style="847"/>
    <col min="2" max="2" width="32.85546875" style="847" customWidth="1"/>
    <col min="3" max="3" width="76.5703125" style="847" customWidth="1"/>
    <col min="4" max="16384" width="11.42578125" style="847"/>
  </cols>
  <sheetData>
    <row r="1" spans="1:5" ht="18" customHeight="1" x14ac:dyDescent="0.3">
      <c r="A1" s="1344" t="s">
        <v>1325</v>
      </c>
      <c r="B1" s="1344"/>
      <c r="C1" s="1344"/>
    </row>
    <row r="2" spans="1:5" ht="12" customHeight="1" x14ac:dyDescent="0.25">
      <c r="A2" s="1345" t="s">
        <v>339</v>
      </c>
      <c r="B2" s="1345"/>
      <c r="C2" s="1345"/>
    </row>
    <row r="3" spans="1:5" ht="12" customHeight="1" x14ac:dyDescent="0.25">
      <c r="A3" s="1345" t="s">
        <v>338</v>
      </c>
      <c r="B3" s="1345"/>
      <c r="C3" s="1345"/>
    </row>
    <row r="4" spans="1:5" ht="12" customHeight="1" x14ac:dyDescent="0.25">
      <c r="A4" s="139"/>
      <c r="B4" s="139"/>
      <c r="C4" s="139"/>
    </row>
    <row r="5" spans="1:5" ht="12" customHeight="1" x14ac:dyDescent="0.25">
      <c r="A5" s="129" t="s">
        <v>341</v>
      </c>
      <c r="B5" s="129"/>
      <c r="C5" s="130" t="s">
        <v>1711</v>
      </c>
      <c r="D5" s="129"/>
      <c r="E5" s="129"/>
    </row>
    <row r="6" spans="1:5" ht="12" customHeight="1" x14ac:dyDescent="0.25">
      <c r="A6" s="129" t="s">
        <v>1713</v>
      </c>
      <c r="B6" s="129"/>
      <c r="C6" s="129"/>
      <c r="D6" s="129"/>
      <c r="E6" s="129"/>
    </row>
    <row r="7" spans="1:5" ht="12" customHeight="1" thickBot="1" x14ac:dyDescent="0.3">
      <c r="A7" s="138"/>
      <c r="B7" s="138"/>
      <c r="C7" s="138"/>
    </row>
    <row r="8" spans="1:5" ht="15.75" thickBot="1" x14ac:dyDescent="0.3">
      <c r="A8" s="866" t="s">
        <v>107</v>
      </c>
      <c r="B8" s="866" t="s">
        <v>337</v>
      </c>
      <c r="C8" s="866" t="s">
        <v>336</v>
      </c>
    </row>
    <row r="9" spans="1:5" x14ac:dyDescent="0.25">
      <c r="A9" s="136"/>
      <c r="B9" s="137"/>
      <c r="C9" s="136"/>
    </row>
    <row r="10" spans="1:5" s="855" customFormat="1" ht="12.75" x14ac:dyDescent="0.2">
      <c r="A10" s="151"/>
      <c r="B10" s="118"/>
      <c r="C10" s="133"/>
    </row>
    <row r="11" spans="1:5" s="855" customFormat="1" ht="72.599999999999994" customHeight="1" x14ac:dyDescent="0.2">
      <c r="A11" s="151"/>
      <c r="B11" s="118" t="s">
        <v>1717</v>
      </c>
      <c r="C11" s="431" t="s">
        <v>1720</v>
      </c>
    </row>
    <row r="12" spans="1:5" s="855" customFormat="1" ht="12" x14ac:dyDescent="0.2">
      <c r="A12" s="140"/>
      <c r="B12" s="117"/>
      <c r="C12" s="133"/>
      <c r="E12" s="855" t="s">
        <v>68</v>
      </c>
    </row>
    <row r="13" spans="1:5" s="855" customFormat="1" ht="108" x14ac:dyDescent="0.2">
      <c r="A13" s="140"/>
      <c r="B13" s="118" t="s">
        <v>1716</v>
      </c>
      <c r="C13" s="431" t="s">
        <v>1712</v>
      </c>
    </row>
    <row r="14" spans="1:5" s="855" customFormat="1" ht="12" x14ac:dyDescent="0.2">
      <c r="A14" s="140"/>
      <c r="B14" s="118"/>
      <c r="C14" s="133"/>
    </row>
    <row r="15" spans="1:5" s="855" customFormat="1" ht="12" x14ac:dyDescent="0.2">
      <c r="A15" s="140"/>
      <c r="B15" s="118"/>
      <c r="C15" s="133"/>
    </row>
    <row r="16" spans="1:5" s="855" customFormat="1" ht="12" x14ac:dyDescent="0.2">
      <c r="A16" s="140"/>
      <c r="B16" s="118"/>
      <c r="C16" s="133"/>
    </row>
    <row r="17" spans="1:3" s="855" customFormat="1" ht="12" x14ac:dyDescent="0.2">
      <c r="A17" s="140"/>
      <c r="B17" s="118"/>
      <c r="C17" s="133" t="s">
        <v>68</v>
      </c>
    </row>
    <row r="18" spans="1:3" s="855" customFormat="1" ht="12" x14ac:dyDescent="0.2">
      <c r="A18" s="140"/>
      <c r="B18" s="118"/>
      <c r="C18" s="133"/>
    </row>
    <row r="19" spans="1:3" s="855" customFormat="1" ht="12" x14ac:dyDescent="0.2">
      <c r="A19" s="140"/>
      <c r="B19" s="118"/>
      <c r="C19" s="133"/>
    </row>
    <row r="20" spans="1:3" s="855" customFormat="1" ht="12" x14ac:dyDescent="0.2">
      <c r="A20" s="140"/>
      <c r="B20" s="118"/>
      <c r="C20" s="133"/>
    </row>
    <row r="21" spans="1:3" s="855" customFormat="1" ht="12" x14ac:dyDescent="0.2">
      <c r="A21" s="140"/>
      <c r="B21" s="118"/>
      <c r="C21" s="133"/>
    </row>
    <row r="22" spans="1:3" s="855" customFormat="1" ht="12.75" x14ac:dyDescent="0.2">
      <c r="A22" s="140"/>
      <c r="B22" s="109"/>
      <c r="C22" s="134"/>
    </row>
    <row r="23" spans="1:3" s="855" customFormat="1" ht="12" x14ac:dyDescent="0.2">
      <c r="A23" s="140"/>
      <c r="B23" s="117"/>
      <c r="C23" s="133"/>
    </row>
    <row r="24" spans="1:3" s="855" customFormat="1" ht="13.5" x14ac:dyDescent="0.25">
      <c r="A24" s="140"/>
      <c r="B24" s="148"/>
      <c r="C24" s="134"/>
    </row>
    <row r="25" spans="1:3" s="855" customFormat="1" ht="12" x14ac:dyDescent="0.2">
      <c r="A25" s="140"/>
      <c r="B25" s="119"/>
      <c r="C25" s="133"/>
    </row>
    <row r="26" spans="1:3" s="855" customFormat="1" ht="12" x14ac:dyDescent="0.2">
      <c r="A26" s="140"/>
      <c r="B26" s="117"/>
      <c r="C26" s="134"/>
    </row>
    <row r="27" spans="1:3" s="855" customFormat="1" ht="12" x14ac:dyDescent="0.2">
      <c r="A27" s="132"/>
      <c r="B27" s="132"/>
      <c r="C27" s="132"/>
    </row>
    <row r="28" spans="1:3" s="855" customFormat="1" ht="12" x14ac:dyDescent="0.2">
      <c r="A28" s="132"/>
      <c r="B28" s="132"/>
      <c r="C28" s="132"/>
    </row>
    <row r="29" spans="1:3" s="855" customFormat="1" ht="12" x14ac:dyDescent="0.2">
      <c r="A29" s="132"/>
      <c r="B29" s="132"/>
      <c r="C29" s="132"/>
    </row>
    <row r="30" spans="1:3" s="855" customFormat="1" ht="12.75" thickBot="1" x14ac:dyDescent="0.25">
      <c r="A30" s="131"/>
      <c r="B30" s="131"/>
      <c r="C30" s="131"/>
    </row>
  </sheetData>
  <mergeCells count="3">
    <mergeCell ref="A2:C2"/>
    <mergeCell ref="A3:C3"/>
    <mergeCell ref="A1:C1"/>
  </mergeCells>
  <printOptions horizontalCentered="1"/>
  <pageMargins left="0" right="0" top="0.39370078740157483" bottom="0.39370078740157483" header="0.31496062992125984" footer="0.31496062992125984"/>
  <pageSetup scale="9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60"/>
  <sheetViews>
    <sheetView workbookViewId="0">
      <selection activeCell="E11" sqref="E11"/>
    </sheetView>
  </sheetViews>
  <sheetFormatPr baseColWidth="10" defaultRowHeight="15" x14ac:dyDescent="0.25"/>
  <cols>
    <col min="1" max="1" width="17.140625" style="847" customWidth="1"/>
    <col min="2" max="2" width="11.42578125" style="847"/>
    <col min="3" max="3" width="14.28515625" style="847" bestFit="1" customWidth="1"/>
    <col min="4" max="6" width="11.7109375" style="847" bestFit="1" customWidth="1"/>
    <col min="7" max="8" width="14.42578125" style="847" customWidth="1"/>
    <col min="9" max="9" width="13.85546875" style="847" customWidth="1"/>
    <col min="10" max="10" width="14.7109375" style="847" customWidth="1"/>
    <col min="11" max="16384" width="11.42578125" style="847"/>
  </cols>
  <sheetData>
    <row r="1" spans="1:14" ht="23.25" x14ac:dyDescent="0.35">
      <c r="A1" s="1341" t="s">
        <v>1325</v>
      </c>
      <c r="B1" s="1341"/>
      <c r="C1" s="1341"/>
      <c r="D1" s="1341"/>
      <c r="E1" s="1341"/>
      <c r="F1" s="1341"/>
      <c r="G1" s="1341"/>
      <c r="H1" s="1341"/>
      <c r="I1" s="1341"/>
      <c r="J1" s="1341"/>
      <c r="K1" s="1341"/>
      <c r="L1" s="1341"/>
      <c r="M1" s="1341"/>
    </row>
    <row r="2" spans="1:14" ht="15.75" x14ac:dyDescent="0.25">
      <c r="A2" s="1342" t="s">
        <v>335</v>
      </c>
      <c r="B2" s="1342"/>
      <c r="C2" s="1342"/>
      <c r="D2" s="1342"/>
      <c r="E2" s="1342"/>
      <c r="F2" s="1342"/>
      <c r="G2" s="1342"/>
      <c r="H2" s="1342"/>
      <c r="I2" s="1342"/>
      <c r="J2" s="1342"/>
      <c r="K2" s="1342"/>
      <c r="L2" s="1342"/>
      <c r="M2" s="1342"/>
      <c r="N2" s="106"/>
    </row>
    <row r="3" spans="1:14" ht="15.75" x14ac:dyDescent="0.25">
      <c r="A3" s="1342" t="s">
        <v>334</v>
      </c>
      <c r="B3" s="1342"/>
      <c r="C3" s="1342"/>
      <c r="D3" s="1342"/>
      <c r="E3" s="1342"/>
      <c r="F3" s="1342"/>
      <c r="G3" s="1342"/>
      <c r="H3" s="1342"/>
      <c r="I3" s="1342"/>
      <c r="J3" s="1342"/>
      <c r="K3" s="1342"/>
      <c r="L3" s="1342"/>
      <c r="M3" s="1342"/>
      <c r="N3" s="106"/>
    </row>
    <row r="4" spans="1:14" x14ac:dyDescent="0.25">
      <c r="A4" s="129"/>
      <c r="B4" s="129"/>
      <c r="C4" s="129"/>
      <c r="D4" s="129"/>
      <c r="E4" s="129"/>
      <c r="F4" s="129"/>
      <c r="G4" s="129"/>
      <c r="H4" s="129"/>
      <c r="I4" s="106"/>
      <c r="J4" s="106"/>
      <c r="K4" s="106"/>
      <c r="L4" s="106"/>
      <c r="M4" s="130" t="s">
        <v>1711</v>
      </c>
      <c r="N4" s="106"/>
    </row>
    <row r="5" spans="1:14" x14ac:dyDescent="0.25">
      <c r="A5" s="129" t="s">
        <v>341</v>
      </c>
      <c r="B5" s="129"/>
      <c r="C5" s="129"/>
      <c r="D5" s="129"/>
      <c r="E5" s="129"/>
      <c r="F5" s="129"/>
      <c r="G5" s="129"/>
      <c r="H5" s="129"/>
      <c r="I5" s="106"/>
      <c r="J5" s="106"/>
      <c r="K5" s="106"/>
      <c r="L5" s="106"/>
      <c r="M5" s="106"/>
      <c r="N5" s="106"/>
    </row>
    <row r="6" spans="1:14" x14ac:dyDescent="0.25">
      <c r="A6" s="129" t="s">
        <v>1710</v>
      </c>
      <c r="B6" s="129"/>
      <c r="C6" s="129"/>
      <c r="D6" s="129"/>
      <c r="E6" s="129"/>
      <c r="F6" s="129"/>
      <c r="G6" s="129"/>
      <c r="H6" s="129"/>
      <c r="I6" s="106"/>
      <c r="J6" s="106"/>
      <c r="K6" s="106"/>
      <c r="L6" s="106"/>
      <c r="M6" s="106"/>
      <c r="N6" s="106"/>
    </row>
    <row r="7" spans="1:14" ht="7.9" customHeight="1" thickBot="1" x14ac:dyDescent="0.3">
      <c r="A7" s="106"/>
      <c r="B7" s="106"/>
      <c r="C7" s="106"/>
      <c r="D7" s="106"/>
      <c r="E7" s="106"/>
      <c r="F7" s="106"/>
      <c r="G7" s="106"/>
      <c r="H7" s="106"/>
      <c r="I7" s="106"/>
      <c r="J7" s="106"/>
      <c r="K7" s="106"/>
      <c r="L7" s="106"/>
      <c r="M7" s="106"/>
      <c r="N7" s="106"/>
    </row>
    <row r="8" spans="1:14" ht="15.75" thickBot="1" x14ac:dyDescent="0.3">
      <c r="A8" s="1343" t="s">
        <v>333</v>
      </c>
      <c r="B8" s="1343" t="s">
        <v>332</v>
      </c>
      <c r="C8" s="1343" t="s">
        <v>331</v>
      </c>
      <c r="D8" s="1343"/>
      <c r="E8" s="1343"/>
      <c r="F8" s="1343"/>
      <c r="G8" s="1343"/>
      <c r="H8" s="851" t="s">
        <v>1709</v>
      </c>
      <c r="I8" s="852"/>
      <c r="J8" s="1338" t="s">
        <v>138</v>
      </c>
      <c r="K8" s="1339"/>
      <c r="L8" s="1339"/>
      <c r="M8" s="1340"/>
      <c r="N8" s="106"/>
    </row>
    <row r="9" spans="1:14" ht="15.75" thickBot="1" x14ac:dyDescent="0.3">
      <c r="A9" s="1343"/>
      <c r="B9" s="1343"/>
      <c r="C9" s="851" t="s">
        <v>329</v>
      </c>
      <c r="D9" s="851" t="s">
        <v>328</v>
      </c>
      <c r="E9" s="851" t="s">
        <v>327</v>
      </c>
      <c r="F9" s="851" t="s">
        <v>326</v>
      </c>
      <c r="G9" s="851" t="s">
        <v>330</v>
      </c>
      <c r="H9" s="851" t="s">
        <v>330</v>
      </c>
      <c r="I9" s="851" t="s">
        <v>330</v>
      </c>
      <c r="J9" s="851" t="s">
        <v>329</v>
      </c>
      <c r="K9" s="851" t="s">
        <v>328</v>
      </c>
      <c r="L9" s="851" t="s">
        <v>327</v>
      </c>
      <c r="M9" s="851" t="s">
        <v>326</v>
      </c>
      <c r="N9" s="106"/>
    </row>
    <row r="10" spans="1:14" ht="9.6" customHeight="1" x14ac:dyDescent="0.25">
      <c r="A10" s="111"/>
      <c r="B10" s="111"/>
      <c r="C10" s="124"/>
      <c r="D10" s="124"/>
      <c r="E10" s="124"/>
      <c r="F10" s="124"/>
      <c r="G10" s="124"/>
      <c r="H10" s="124"/>
      <c r="I10" s="124"/>
      <c r="J10" s="124"/>
      <c r="K10" s="124"/>
      <c r="L10" s="124"/>
      <c r="M10" s="124"/>
      <c r="N10" s="123"/>
    </row>
    <row r="11" spans="1:14" s="850" customFormat="1" ht="106.5" customHeight="1" x14ac:dyDescent="0.25">
      <c r="A11" s="865" t="s">
        <v>1724</v>
      </c>
      <c r="B11" s="151" t="s">
        <v>1723</v>
      </c>
      <c r="C11" s="150">
        <v>3026494.1</v>
      </c>
      <c r="D11" s="150">
        <v>0</v>
      </c>
      <c r="E11" s="150">
        <v>0</v>
      </c>
      <c r="F11" s="150">
        <v>0</v>
      </c>
      <c r="G11" s="150">
        <v>3026494.1</v>
      </c>
      <c r="H11" s="150">
        <v>3026494.1</v>
      </c>
      <c r="I11" s="149"/>
      <c r="J11" s="149"/>
      <c r="K11" s="149"/>
      <c r="L11" s="149"/>
      <c r="M11" s="149"/>
      <c r="N11" s="120"/>
    </row>
    <row r="12" spans="1:14" ht="12" customHeight="1" x14ac:dyDescent="0.25">
      <c r="A12" s="111"/>
      <c r="B12" s="128"/>
      <c r="C12" s="126"/>
      <c r="D12" s="127"/>
      <c r="E12" s="127"/>
      <c r="F12" s="126"/>
      <c r="G12" s="125"/>
      <c r="H12" s="125"/>
      <c r="I12" s="112"/>
      <c r="J12" s="112"/>
      <c r="K12" s="112"/>
      <c r="L12" s="112"/>
      <c r="M12" s="112"/>
      <c r="N12" s="123"/>
    </row>
    <row r="13" spans="1:14" s="850" customFormat="1" ht="205.9" customHeight="1" x14ac:dyDescent="0.25">
      <c r="A13" s="118" t="s">
        <v>1722</v>
      </c>
      <c r="B13" s="105"/>
      <c r="C13" s="114"/>
      <c r="D13" s="122"/>
      <c r="E13" s="122"/>
      <c r="F13" s="122"/>
      <c r="G13" s="122"/>
      <c r="H13" s="122"/>
      <c r="I13" s="428">
        <v>1992312.57</v>
      </c>
      <c r="J13" s="121">
        <v>1992312.57</v>
      </c>
      <c r="K13" s="121">
        <v>0</v>
      </c>
      <c r="L13" s="121">
        <v>0</v>
      </c>
      <c r="M13" s="121">
        <v>0</v>
      </c>
      <c r="N13" s="120"/>
    </row>
    <row r="14" spans="1:14" s="850" customFormat="1" ht="10.9" customHeight="1" x14ac:dyDescent="0.25">
      <c r="A14" s="117"/>
      <c r="B14" s="116"/>
      <c r="C14" s="114"/>
      <c r="D14" s="122"/>
      <c r="E14" s="122"/>
      <c r="F14" s="122"/>
      <c r="G14" s="122"/>
      <c r="H14" s="122"/>
      <c r="I14" s="428"/>
      <c r="J14" s="112"/>
      <c r="K14" s="112"/>
      <c r="L14" s="112"/>
      <c r="M14" s="112"/>
      <c r="N14" s="120"/>
    </row>
    <row r="15" spans="1:14" ht="83.45" customHeight="1" x14ac:dyDescent="0.25">
      <c r="A15" s="118" t="s">
        <v>1721</v>
      </c>
      <c r="B15" s="109"/>
      <c r="C15" s="109"/>
      <c r="D15" s="109"/>
      <c r="E15" s="109"/>
      <c r="F15" s="109"/>
      <c r="G15" s="109"/>
      <c r="H15" s="109"/>
      <c r="I15" s="428">
        <v>1028880.98</v>
      </c>
      <c r="J15" s="856">
        <v>1028880.98</v>
      </c>
      <c r="K15" s="864">
        <v>0</v>
      </c>
      <c r="L15" s="864">
        <v>0</v>
      </c>
      <c r="M15" s="864">
        <v>0</v>
      </c>
      <c r="N15" s="106"/>
    </row>
    <row r="16" spans="1:14" ht="16.899999999999999" customHeight="1" x14ac:dyDescent="0.25">
      <c r="A16" s="119" t="s">
        <v>1715</v>
      </c>
      <c r="B16" s="109"/>
      <c r="C16" s="109"/>
      <c r="D16" s="109"/>
      <c r="E16" s="109"/>
      <c r="F16" s="109"/>
      <c r="G16" s="109"/>
      <c r="H16" s="109"/>
      <c r="I16" s="428">
        <v>52180.92</v>
      </c>
      <c r="J16" s="864">
        <v>52180.92</v>
      </c>
      <c r="K16" s="864">
        <v>0</v>
      </c>
      <c r="L16" s="864">
        <v>0</v>
      </c>
      <c r="M16" s="864">
        <v>0</v>
      </c>
      <c r="N16" s="106"/>
    </row>
    <row r="17" spans="1:14" ht="16.899999999999999" customHeight="1" thickBot="1" x14ac:dyDescent="0.3">
      <c r="A17" s="119"/>
      <c r="B17" s="109"/>
      <c r="C17" s="109"/>
      <c r="D17" s="109"/>
      <c r="E17" s="109"/>
      <c r="F17" s="109"/>
      <c r="G17" s="109"/>
      <c r="H17" s="109"/>
      <c r="I17" s="428"/>
      <c r="J17" s="117"/>
      <c r="K17" s="864"/>
      <c r="L17" s="864"/>
      <c r="M17" s="864"/>
      <c r="N17" s="106"/>
    </row>
    <row r="18" spans="1:14" ht="15.75" thickBot="1" x14ac:dyDescent="0.3">
      <c r="A18" s="153"/>
      <c r="B18" s="427"/>
      <c r="C18" s="426">
        <v>3026494.1</v>
      </c>
      <c r="D18" s="426">
        <v>0</v>
      </c>
      <c r="E18" s="426">
        <v>0</v>
      </c>
      <c r="F18" s="426">
        <v>0</v>
      </c>
      <c r="G18" s="426">
        <v>3026494.1</v>
      </c>
      <c r="H18" s="426"/>
      <c r="I18" s="426">
        <v>3073374.4699999997</v>
      </c>
      <c r="J18" s="426">
        <v>3073374.4699999997</v>
      </c>
      <c r="K18" s="425">
        <v>0</v>
      </c>
      <c r="L18" s="425">
        <v>0</v>
      </c>
      <c r="M18" s="425">
        <v>0</v>
      </c>
      <c r="N18" s="106"/>
    </row>
    <row r="19" spans="1:14" x14ac:dyDescent="0.25">
      <c r="A19" s="106"/>
      <c r="B19" s="106"/>
      <c r="C19" s="106"/>
      <c r="D19" s="106"/>
      <c r="E19" s="106"/>
      <c r="F19" s="106"/>
      <c r="G19" s="106"/>
      <c r="H19" s="106"/>
      <c r="I19" s="106"/>
      <c r="J19" s="106"/>
      <c r="K19" s="106"/>
      <c r="L19" s="106"/>
      <c r="M19" s="106"/>
      <c r="N19" s="106"/>
    </row>
    <row r="20" spans="1:14" x14ac:dyDescent="0.25">
      <c r="A20" s="107"/>
      <c r="B20" s="106"/>
      <c r="C20" s="106"/>
      <c r="D20" s="106"/>
      <c r="E20" s="106"/>
      <c r="F20" s="106"/>
      <c r="G20" s="106"/>
      <c r="H20" s="106"/>
      <c r="I20" s="106"/>
      <c r="J20" s="106"/>
      <c r="K20" s="106"/>
      <c r="L20" s="106"/>
      <c r="M20" s="106"/>
      <c r="N20" s="106"/>
    </row>
    <row r="21" spans="1:14" x14ac:dyDescent="0.25">
      <c r="A21" s="106"/>
      <c r="B21" s="106"/>
      <c r="C21" s="106"/>
      <c r="D21" s="106"/>
      <c r="E21" s="106"/>
      <c r="F21" s="106"/>
      <c r="G21" s="106"/>
      <c r="H21" s="106"/>
      <c r="I21" s="106"/>
      <c r="J21" s="106"/>
      <c r="K21" s="106"/>
      <c r="L21" s="106"/>
      <c r="M21" s="106"/>
      <c r="N21" s="106"/>
    </row>
    <row r="22" spans="1:14" x14ac:dyDescent="0.25">
      <c r="A22" s="107"/>
      <c r="B22" s="106"/>
      <c r="C22" s="106"/>
      <c r="D22" s="106"/>
      <c r="E22" s="106"/>
      <c r="F22" s="106"/>
      <c r="G22" s="106"/>
      <c r="H22" s="106"/>
      <c r="I22" s="106"/>
      <c r="J22" s="106"/>
      <c r="K22" s="106"/>
      <c r="L22" s="106"/>
      <c r="M22" s="106"/>
      <c r="N22" s="106"/>
    </row>
    <row r="23" spans="1:14" x14ac:dyDescent="0.25">
      <c r="A23" s="106"/>
      <c r="B23" s="106"/>
      <c r="C23" s="106"/>
      <c r="D23" s="106"/>
      <c r="E23" s="106"/>
      <c r="F23" s="106"/>
      <c r="G23" s="106"/>
      <c r="H23" s="106"/>
      <c r="I23" s="106"/>
      <c r="J23" s="106"/>
      <c r="K23" s="106"/>
      <c r="L23" s="106"/>
      <c r="M23" s="106"/>
      <c r="N23" s="106"/>
    </row>
    <row r="24" spans="1:14" x14ac:dyDescent="0.25">
      <c r="A24" s="107"/>
      <c r="B24" s="106"/>
      <c r="C24" s="106"/>
      <c r="D24" s="106"/>
      <c r="E24" s="106"/>
      <c r="F24" s="106"/>
      <c r="G24" s="106"/>
      <c r="H24" s="106"/>
      <c r="I24" s="108"/>
      <c r="J24" s="106"/>
      <c r="K24" s="106"/>
      <c r="L24" s="106"/>
      <c r="M24" s="106"/>
      <c r="N24" s="106"/>
    </row>
    <row r="25" spans="1:14" x14ac:dyDescent="0.25">
      <c r="A25" s="106"/>
      <c r="B25" s="106"/>
      <c r="C25" s="106"/>
      <c r="D25" s="106"/>
      <c r="E25" s="106"/>
      <c r="F25" s="106"/>
      <c r="G25" s="106"/>
      <c r="H25" s="106"/>
      <c r="I25" s="106"/>
      <c r="J25" s="106"/>
      <c r="K25" s="106"/>
      <c r="L25" s="106"/>
      <c r="M25" s="106"/>
      <c r="N25" s="106"/>
    </row>
    <row r="26" spans="1:14" x14ac:dyDescent="0.25">
      <c r="A26" s="107"/>
      <c r="B26" s="106"/>
      <c r="C26" s="106"/>
      <c r="D26" s="106"/>
      <c r="E26" s="106"/>
      <c r="F26" s="106"/>
      <c r="G26" s="106"/>
      <c r="H26" s="106"/>
      <c r="I26" s="106"/>
      <c r="J26" s="106"/>
      <c r="K26" s="106"/>
      <c r="L26" s="106"/>
      <c r="M26" s="106"/>
      <c r="N26" s="106"/>
    </row>
    <row r="27" spans="1:14" x14ac:dyDescent="0.25">
      <c r="A27" s="106"/>
      <c r="B27" s="106"/>
      <c r="C27" s="106"/>
      <c r="D27" s="106"/>
      <c r="E27" s="106"/>
      <c r="F27" s="106"/>
      <c r="G27" s="106"/>
      <c r="H27" s="106"/>
      <c r="I27" s="106"/>
      <c r="J27" s="106"/>
      <c r="K27" s="106"/>
      <c r="L27" s="106"/>
      <c r="M27" s="106"/>
      <c r="N27" s="106"/>
    </row>
    <row r="28" spans="1:14" x14ac:dyDescent="0.25">
      <c r="A28" s="107"/>
      <c r="B28" s="106"/>
      <c r="C28" s="106"/>
      <c r="D28" s="106"/>
      <c r="E28" s="106"/>
      <c r="F28" s="106"/>
      <c r="G28" s="106"/>
      <c r="H28" s="106"/>
      <c r="I28" s="106"/>
      <c r="J28" s="106"/>
      <c r="K28" s="106"/>
      <c r="L28" s="106"/>
      <c r="M28" s="106"/>
      <c r="N28" s="106"/>
    </row>
    <row r="29" spans="1:14" x14ac:dyDescent="0.25">
      <c r="A29" s="106"/>
      <c r="B29" s="106"/>
      <c r="C29" s="106"/>
      <c r="D29" s="106"/>
      <c r="E29" s="106"/>
      <c r="F29" s="106"/>
      <c r="G29" s="106"/>
      <c r="H29" s="106"/>
      <c r="I29" s="106"/>
      <c r="J29" s="106"/>
      <c r="K29" s="106"/>
      <c r="L29" s="106"/>
      <c r="M29" s="106"/>
      <c r="N29" s="106"/>
    </row>
    <row r="30" spans="1:14" x14ac:dyDescent="0.25">
      <c r="A30" s="107"/>
      <c r="B30" s="106"/>
      <c r="C30" s="106"/>
      <c r="D30" s="106"/>
      <c r="E30" s="106"/>
      <c r="F30" s="106"/>
      <c r="G30" s="106"/>
      <c r="H30" s="106"/>
      <c r="I30" s="106"/>
      <c r="J30" s="106"/>
      <c r="K30" s="106"/>
      <c r="L30" s="106"/>
      <c r="M30" s="106"/>
      <c r="N30" s="106"/>
    </row>
    <row r="31" spans="1:14" x14ac:dyDescent="0.25">
      <c r="A31" s="106"/>
      <c r="B31" s="106"/>
      <c r="C31" s="106"/>
      <c r="D31" s="106"/>
      <c r="E31" s="106"/>
      <c r="F31" s="106"/>
      <c r="G31" s="106"/>
      <c r="H31" s="106"/>
      <c r="I31" s="106"/>
      <c r="J31" s="106"/>
      <c r="K31" s="106"/>
      <c r="L31" s="106"/>
      <c r="M31" s="106"/>
      <c r="N31" s="106"/>
    </row>
    <row r="32" spans="1:14" x14ac:dyDescent="0.25">
      <c r="A32" s="107"/>
      <c r="B32" s="106"/>
      <c r="C32" s="106"/>
      <c r="D32" s="106"/>
      <c r="E32" s="106"/>
      <c r="F32" s="106"/>
      <c r="G32" s="106"/>
      <c r="H32" s="106"/>
      <c r="I32" s="106"/>
      <c r="J32" s="106"/>
      <c r="K32" s="106"/>
      <c r="L32" s="106"/>
      <c r="M32" s="106"/>
      <c r="N32" s="106"/>
    </row>
    <row r="33" spans="1:14" x14ac:dyDescent="0.25">
      <c r="A33" s="106"/>
      <c r="B33" s="106"/>
      <c r="C33" s="106"/>
      <c r="D33" s="106"/>
      <c r="E33" s="106"/>
      <c r="F33" s="106"/>
      <c r="G33" s="106"/>
      <c r="H33" s="106"/>
      <c r="I33" s="106"/>
      <c r="J33" s="106"/>
      <c r="K33" s="106"/>
      <c r="L33" s="106"/>
      <c r="M33" s="106"/>
      <c r="N33" s="106"/>
    </row>
    <row r="34" spans="1:14" x14ac:dyDescent="0.25">
      <c r="A34" s="107"/>
      <c r="B34" s="106"/>
      <c r="C34" s="106"/>
      <c r="D34" s="106"/>
      <c r="E34" s="106"/>
      <c r="F34" s="106"/>
      <c r="G34" s="106"/>
      <c r="H34" s="106"/>
      <c r="I34" s="106"/>
      <c r="J34" s="106"/>
      <c r="K34" s="106"/>
      <c r="L34" s="106"/>
      <c r="M34" s="106"/>
      <c r="N34" s="106"/>
    </row>
    <row r="35" spans="1:14" x14ac:dyDescent="0.25">
      <c r="A35" s="106"/>
      <c r="B35" s="106"/>
      <c r="C35" s="106"/>
      <c r="D35" s="106"/>
      <c r="E35" s="106"/>
      <c r="F35" s="106"/>
      <c r="G35" s="106"/>
      <c r="H35" s="106"/>
      <c r="I35" s="106"/>
      <c r="J35" s="106"/>
      <c r="K35" s="106"/>
      <c r="L35" s="106"/>
      <c r="M35" s="106"/>
      <c r="N35" s="106"/>
    </row>
    <row r="36" spans="1:14" x14ac:dyDescent="0.25">
      <c r="A36" s="107"/>
      <c r="B36" s="106"/>
      <c r="C36" s="106"/>
      <c r="D36" s="106"/>
      <c r="E36" s="106"/>
      <c r="F36" s="106"/>
      <c r="G36" s="106"/>
      <c r="H36" s="106"/>
      <c r="I36" s="106"/>
      <c r="J36" s="106"/>
      <c r="K36" s="106"/>
      <c r="L36" s="106"/>
      <c r="M36" s="106"/>
      <c r="N36" s="106"/>
    </row>
    <row r="37" spans="1:14" x14ac:dyDescent="0.25">
      <c r="A37" s="106"/>
      <c r="B37" s="106"/>
      <c r="C37" s="106"/>
      <c r="D37" s="106"/>
      <c r="E37" s="106"/>
      <c r="F37" s="106"/>
      <c r="G37" s="106"/>
      <c r="H37" s="106"/>
      <c r="I37" s="106"/>
      <c r="J37" s="106"/>
      <c r="K37" s="106"/>
      <c r="L37" s="106"/>
      <c r="M37" s="106"/>
      <c r="N37" s="106"/>
    </row>
    <row r="38" spans="1:14" x14ac:dyDescent="0.25">
      <c r="A38" s="107"/>
      <c r="B38" s="106"/>
      <c r="C38" s="106"/>
      <c r="D38" s="106"/>
      <c r="E38" s="106"/>
      <c r="F38" s="106"/>
      <c r="G38" s="106"/>
      <c r="H38" s="106"/>
      <c r="I38" s="106"/>
      <c r="J38" s="106"/>
      <c r="K38" s="106"/>
      <c r="L38" s="106"/>
      <c r="M38" s="106"/>
      <c r="N38" s="106"/>
    </row>
    <row r="39" spans="1:14" x14ac:dyDescent="0.25">
      <c r="A39" s="106"/>
      <c r="B39" s="106"/>
      <c r="C39" s="106"/>
      <c r="D39" s="106"/>
      <c r="E39" s="106"/>
      <c r="F39" s="106"/>
      <c r="G39" s="106"/>
      <c r="H39" s="106"/>
      <c r="I39" s="106"/>
      <c r="J39" s="106"/>
      <c r="K39" s="106"/>
      <c r="L39" s="106"/>
      <c r="M39" s="106"/>
      <c r="N39" s="106"/>
    </row>
    <row r="40" spans="1:14" x14ac:dyDescent="0.25">
      <c r="A40" s="107"/>
      <c r="B40" s="106"/>
      <c r="C40" s="106"/>
      <c r="D40" s="106"/>
      <c r="E40" s="106"/>
      <c r="F40" s="106"/>
      <c r="G40" s="106"/>
      <c r="H40" s="106"/>
      <c r="I40" s="106"/>
      <c r="J40" s="106"/>
      <c r="K40" s="106"/>
      <c r="L40" s="106"/>
      <c r="M40" s="106"/>
      <c r="N40" s="106"/>
    </row>
    <row r="41" spans="1:14" x14ac:dyDescent="0.25">
      <c r="A41" s="106"/>
      <c r="B41" s="106"/>
      <c r="C41" s="106"/>
      <c r="D41" s="106"/>
      <c r="E41" s="106"/>
      <c r="F41" s="106"/>
      <c r="G41" s="106"/>
      <c r="H41" s="106"/>
      <c r="I41" s="106"/>
      <c r="J41" s="106"/>
      <c r="K41" s="106"/>
      <c r="L41" s="106"/>
      <c r="M41" s="106"/>
      <c r="N41" s="106"/>
    </row>
    <row r="42" spans="1:14" x14ac:dyDescent="0.25">
      <c r="A42" s="107"/>
      <c r="B42" s="106"/>
      <c r="C42" s="106"/>
      <c r="D42" s="106"/>
      <c r="E42" s="106"/>
      <c r="F42" s="106"/>
      <c r="G42" s="106"/>
      <c r="H42" s="106"/>
      <c r="I42" s="106"/>
      <c r="J42" s="106"/>
      <c r="K42" s="106"/>
      <c r="L42" s="106"/>
      <c r="M42" s="106"/>
      <c r="N42" s="106"/>
    </row>
    <row r="43" spans="1:14" x14ac:dyDescent="0.25">
      <c r="A43" s="106"/>
      <c r="B43" s="106"/>
      <c r="C43" s="106"/>
      <c r="D43" s="106"/>
      <c r="E43" s="106"/>
      <c r="F43" s="106"/>
      <c r="G43" s="106"/>
      <c r="H43" s="106"/>
      <c r="I43" s="106"/>
      <c r="J43" s="106"/>
      <c r="K43" s="106"/>
      <c r="L43" s="106"/>
      <c r="M43" s="106"/>
      <c r="N43" s="106"/>
    </row>
    <row r="44" spans="1:14" x14ac:dyDescent="0.25">
      <c r="A44" s="107"/>
      <c r="B44" s="106"/>
      <c r="C44" s="106"/>
      <c r="D44" s="106"/>
      <c r="E44" s="106"/>
      <c r="F44" s="106"/>
      <c r="G44" s="106"/>
      <c r="H44" s="106"/>
      <c r="I44" s="106"/>
      <c r="J44" s="106"/>
      <c r="K44" s="106"/>
      <c r="L44" s="106"/>
      <c r="M44" s="106"/>
      <c r="N44" s="106"/>
    </row>
    <row r="45" spans="1:14" x14ac:dyDescent="0.25">
      <c r="A45" s="106"/>
      <c r="B45" s="106"/>
      <c r="C45" s="106"/>
      <c r="D45" s="106"/>
      <c r="E45" s="106"/>
      <c r="F45" s="106"/>
      <c r="G45" s="106"/>
      <c r="H45" s="106"/>
      <c r="I45" s="106"/>
      <c r="J45" s="106"/>
      <c r="K45" s="106"/>
      <c r="L45" s="106"/>
      <c r="M45" s="106"/>
      <c r="N45" s="106"/>
    </row>
    <row r="46" spans="1:14" x14ac:dyDescent="0.25">
      <c r="A46" s="107"/>
      <c r="B46" s="106"/>
      <c r="C46" s="106"/>
      <c r="D46" s="106"/>
      <c r="E46" s="106"/>
      <c r="F46" s="106"/>
      <c r="G46" s="106"/>
      <c r="H46" s="106"/>
      <c r="I46" s="106"/>
      <c r="J46" s="106"/>
      <c r="K46" s="106"/>
      <c r="L46" s="106"/>
      <c r="M46" s="106"/>
      <c r="N46" s="106"/>
    </row>
    <row r="47" spans="1:14" x14ac:dyDescent="0.25">
      <c r="A47" s="106"/>
      <c r="B47" s="106"/>
      <c r="C47" s="106"/>
      <c r="D47" s="106"/>
      <c r="E47" s="106"/>
      <c r="F47" s="106"/>
      <c r="G47" s="106"/>
      <c r="H47" s="106"/>
      <c r="I47" s="106"/>
      <c r="J47" s="106"/>
      <c r="K47" s="106"/>
      <c r="L47" s="106"/>
      <c r="M47" s="106"/>
      <c r="N47" s="106"/>
    </row>
    <row r="48" spans="1:14" x14ac:dyDescent="0.25">
      <c r="A48" s="107"/>
      <c r="B48" s="106"/>
      <c r="C48" s="106"/>
      <c r="D48" s="106"/>
      <c r="E48" s="106"/>
      <c r="F48" s="106"/>
      <c r="G48" s="106"/>
      <c r="H48" s="106"/>
      <c r="I48" s="106"/>
      <c r="J48" s="106"/>
      <c r="K48" s="106"/>
      <c r="L48" s="106"/>
      <c r="M48" s="106"/>
      <c r="N48" s="106"/>
    </row>
    <row r="49" spans="1:14" x14ac:dyDescent="0.25">
      <c r="A49" s="106"/>
      <c r="B49" s="106"/>
      <c r="C49" s="106"/>
      <c r="D49" s="106"/>
      <c r="E49" s="106"/>
      <c r="F49" s="106"/>
      <c r="G49" s="106"/>
      <c r="H49" s="106"/>
      <c r="I49" s="106"/>
      <c r="J49" s="106"/>
      <c r="K49" s="106"/>
      <c r="L49" s="106"/>
      <c r="M49" s="106"/>
      <c r="N49" s="106"/>
    </row>
    <row r="50" spans="1:14" x14ac:dyDescent="0.25">
      <c r="A50" s="107"/>
      <c r="B50" s="106"/>
      <c r="C50" s="106"/>
      <c r="D50" s="106"/>
      <c r="E50" s="106"/>
      <c r="F50" s="106"/>
      <c r="G50" s="106"/>
      <c r="H50" s="106"/>
      <c r="I50" s="106"/>
      <c r="J50" s="106"/>
      <c r="K50" s="106"/>
      <c r="L50" s="106"/>
      <c r="M50" s="106"/>
      <c r="N50" s="106"/>
    </row>
    <row r="51" spans="1:14" x14ac:dyDescent="0.25">
      <c r="A51" s="106"/>
      <c r="B51" s="106"/>
      <c r="C51" s="106"/>
      <c r="D51" s="106"/>
      <c r="E51" s="106"/>
      <c r="F51" s="106"/>
      <c r="G51" s="106"/>
      <c r="H51" s="106"/>
      <c r="I51" s="106"/>
      <c r="J51" s="106"/>
      <c r="K51" s="106"/>
      <c r="L51" s="106"/>
      <c r="M51" s="106"/>
      <c r="N51" s="106"/>
    </row>
    <row r="52" spans="1:14" x14ac:dyDescent="0.25">
      <c r="A52" s="107"/>
      <c r="B52" s="106"/>
      <c r="C52" s="106"/>
      <c r="D52" s="106"/>
      <c r="E52" s="106"/>
      <c r="F52" s="106"/>
      <c r="G52" s="106"/>
      <c r="H52" s="106"/>
      <c r="I52" s="106"/>
      <c r="J52" s="106"/>
      <c r="K52" s="106"/>
      <c r="L52" s="106"/>
      <c r="M52" s="106"/>
      <c r="N52" s="106"/>
    </row>
    <row r="53" spans="1:14" x14ac:dyDescent="0.25">
      <c r="A53" s="106"/>
      <c r="B53" s="106"/>
      <c r="C53" s="106"/>
      <c r="D53" s="106"/>
      <c r="E53" s="106"/>
      <c r="F53" s="106"/>
      <c r="G53" s="106"/>
      <c r="H53" s="106"/>
      <c r="I53" s="106"/>
      <c r="J53" s="106"/>
      <c r="K53" s="106"/>
      <c r="L53" s="106"/>
      <c r="M53" s="106"/>
      <c r="N53" s="106"/>
    </row>
    <row r="54" spans="1:14" x14ac:dyDescent="0.25">
      <c r="A54" s="107"/>
      <c r="B54" s="106"/>
      <c r="C54" s="106"/>
      <c r="D54" s="106"/>
      <c r="E54" s="106"/>
      <c r="F54" s="106"/>
      <c r="G54" s="106"/>
      <c r="H54" s="106"/>
      <c r="I54" s="106"/>
      <c r="J54" s="106"/>
      <c r="K54" s="106"/>
      <c r="L54" s="106"/>
      <c r="M54" s="106"/>
      <c r="N54" s="106"/>
    </row>
    <row r="55" spans="1:14" x14ac:dyDescent="0.25">
      <c r="A55" s="106"/>
      <c r="B55" s="106"/>
      <c r="C55" s="106"/>
      <c r="D55" s="106"/>
      <c r="E55" s="106"/>
      <c r="F55" s="106"/>
      <c r="G55" s="106"/>
      <c r="H55" s="106"/>
      <c r="I55" s="106"/>
      <c r="J55" s="106"/>
      <c r="K55" s="106"/>
      <c r="L55" s="106"/>
      <c r="M55" s="106"/>
      <c r="N55" s="106"/>
    </row>
    <row r="56" spans="1:14" x14ac:dyDescent="0.25">
      <c r="A56" s="107"/>
      <c r="B56" s="106"/>
      <c r="C56" s="106"/>
      <c r="D56" s="106"/>
      <c r="E56" s="106"/>
      <c r="F56" s="106"/>
      <c r="G56" s="106"/>
      <c r="H56" s="106"/>
      <c r="I56" s="106"/>
      <c r="J56" s="106"/>
      <c r="K56" s="106"/>
      <c r="L56" s="106"/>
      <c r="M56" s="106"/>
      <c r="N56" s="106"/>
    </row>
    <row r="57" spans="1:14" x14ac:dyDescent="0.25">
      <c r="A57" s="106"/>
      <c r="B57" s="106"/>
      <c r="C57" s="106"/>
      <c r="D57" s="106"/>
      <c r="E57" s="106"/>
      <c r="F57" s="106"/>
      <c r="G57" s="106"/>
      <c r="H57" s="106"/>
      <c r="I57" s="106"/>
      <c r="J57" s="106"/>
      <c r="K57" s="106"/>
      <c r="L57" s="106"/>
      <c r="M57" s="106"/>
      <c r="N57" s="106"/>
    </row>
    <row r="58" spans="1:14" x14ac:dyDescent="0.25">
      <c r="A58" s="107"/>
      <c r="B58" s="106"/>
      <c r="C58" s="106"/>
      <c r="D58" s="106"/>
      <c r="E58" s="106"/>
      <c r="F58" s="106"/>
      <c r="G58" s="106"/>
      <c r="H58" s="106"/>
      <c r="I58" s="106"/>
      <c r="J58" s="106"/>
      <c r="K58" s="106"/>
      <c r="L58" s="106"/>
      <c r="M58" s="106"/>
      <c r="N58" s="106"/>
    </row>
    <row r="59" spans="1:14" x14ac:dyDescent="0.25">
      <c r="A59" s="106"/>
      <c r="B59" s="106"/>
      <c r="C59" s="106"/>
      <c r="D59" s="106"/>
      <c r="E59" s="106"/>
      <c r="F59" s="106"/>
      <c r="G59" s="106"/>
      <c r="H59" s="106"/>
      <c r="I59" s="106"/>
      <c r="J59" s="106"/>
      <c r="K59" s="106"/>
      <c r="L59" s="106"/>
      <c r="M59" s="106"/>
      <c r="N59" s="106"/>
    </row>
    <row r="60" spans="1:14" x14ac:dyDescent="0.25">
      <c r="A60" s="107"/>
      <c r="B60" s="106"/>
      <c r="C60" s="106"/>
      <c r="D60" s="106"/>
      <c r="E60" s="106"/>
      <c r="F60" s="106"/>
      <c r="G60" s="106"/>
      <c r="H60" s="106"/>
      <c r="I60" s="106"/>
      <c r="J60" s="106"/>
      <c r="K60" s="106"/>
      <c r="L60" s="106"/>
      <c r="M60" s="106"/>
      <c r="N60" s="106"/>
    </row>
  </sheetData>
  <mergeCells count="7">
    <mergeCell ref="A1:M1"/>
    <mergeCell ref="A2:M2"/>
    <mergeCell ref="A3:M3"/>
    <mergeCell ref="A8:A9"/>
    <mergeCell ref="B8:B9"/>
    <mergeCell ref="C8:G8"/>
    <mergeCell ref="J8:M8"/>
  </mergeCells>
  <printOptions horizontalCentered="1"/>
  <pageMargins left="0" right="0" top="0.39370078740157483" bottom="0.39370078740157483" header="0.31496062992125984" footer="0.31496062992125984"/>
  <pageSetup scale="7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0"/>
  <sheetViews>
    <sheetView workbookViewId="0">
      <selection activeCell="C11" sqref="C11"/>
    </sheetView>
  </sheetViews>
  <sheetFormatPr baseColWidth="10" defaultRowHeight="15" x14ac:dyDescent="0.25"/>
  <cols>
    <col min="1" max="1" width="11.42578125" style="847"/>
    <col min="2" max="2" width="32.85546875" style="847" customWidth="1"/>
    <col min="3" max="3" width="76.5703125" style="847" customWidth="1"/>
    <col min="4" max="16384" width="11.42578125" style="847"/>
  </cols>
  <sheetData>
    <row r="1" spans="1:5" ht="18.75" x14ac:dyDescent="0.3">
      <c r="A1" s="1344" t="s">
        <v>1325</v>
      </c>
      <c r="B1" s="1344"/>
      <c r="C1" s="1344"/>
    </row>
    <row r="2" spans="1:5" x14ac:dyDescent="0.25">
      <c r="A2" s="1345" t="s">
        <v>339</v>
      </c>
      <c r="B2" s="1345"/>
      <c r="C2" s="1345"/>
    </row>
    <row r="3" spans="1:5" x14ac:dyDescent="0.25">
      <c r="A3" s="1345" t="s">
        <v>338</v>
      </c>
      <c r="B3" s="1345"/>
      <c r="C3" s="1345"/>
    </row>
    <row r="4" spans="1:5" x14ac:dyDescent="0.25">
      <c r="A4" s="139"/>
      <c r="B4" s="139"/>
      <c r="C4" s="139"/>
    </row>
    <row r="5" spans="1:5" x14ac:dyDescent="0.25">
      <c r="A5" s="129" t="s">
        <v>341</v>
      </c>
      <c r="B5" s="129"/>
      <c r="C5" s="130" t="s">
        <v>1711</v>
      </c>
      <c r="D5" s="129"/>
      <c r="E5" s="129"/>
    </row>
    <row r="6" spans="1:5" x14ac:dyDescent="0.25">
      <c r="A6" s="129" t="s">
        <v>1725</v>
      </c>
      <c r="B6" s="129"/>
      <c r="C6" s="129"/>
      <c r="D6" s="129"/>
      <c r="E6" s="129"/>
    </row>
    <row r="7" spans="1:5" ht="15.75" thickBot="1" x14ac:dyDescent="0.3">
      <c r="A7" s="138"/>
      <c r="B7" s="138"/>
      <c r="C7" s="138"/>
    </row>
    <row r="8" spans="1:5" ht="15.75" thickBot="1" x14ac:dyDescent="0.3">
      <c r="A8" s="866" t="s">
        <v>107</v>
      </c>
      <c r="B8" s="866" t="s">
        <v>337</v>
      </c>
      <c r="C8" s="866" t="s">
        <v>336</v>
      </c>
    </row>
    <row r="9" spans="1:5" x14ac:dyDescent="0.25">
      <c r="A9" s="136"/>
      <c r="B9" s="137"/>
      <c r="C9" s="136"/>
    </row>
    <row r="10" spans="1:5" s="855" customFormat="1" ht="12.75" x14ac:dyDescent="0.2">
      <c r="A10" s="151"/>
      <c r="B10" s="118"/>
      <c r="C10" s="133"/>
    </row>
    <row r="11" spans="1:5" s="855" customFormat="1" ht="108" x14ac:dyDescent="0.2">
      <c r="A11" s="151"/>
      <c r="B11" s="118" t="s">
        <v>1722</v>
      </c>
      <c r="C11" s="133" t="s">
        <v>1712</v>
      </c>
    </row>
    <row r="12" spans="1:5" s="855" customFormat="1" ht="12" x14ac:dyDescent="0.2">
      <c r="A12" s="140"/>
      <c r="B12" s="117"/>
      <c r="C12" s="133"/>
      <c r="E12" s="855" t="s">
        <v>68</v>
      </c>
    </row>
    <row r="13" spans="1:5" s="855" customFormat="1" ht="36" x14ac:dyDescent="0.2">
      <c r="A13" s="140"/>
      <c r="B13" s="118" t="s">
        <v>1721</v>
      </c>
      <c r="C13" s="133" t="s">
        <v>1712</v>
      </c>
    </row>
    <row r="14" spans="1:5" s="855" customFormat="1" ht="12" x14ac:dyDescent="0.2">
      <c r="A14" s="140"/>
      <c r="B14" s="118"/>
      <c r="C14" s="133"/>
    </row>
    <row r="15" spans="1:5" s="855" customFormat="1" ht="12" x14ac:dyDescent="0.2">
      <c r="A15" s="140"/>
      <c r="B15" s="118"/>
      <c r="C15" s="133"/>
    </row>
    <row r="16" spans="1:5" s="855" customFormat="1" ht="12" x14ac:dyDescent="0.2">
      <c r="A16" s="140"/>
      <c r="B16" s="118"/>
      <c r="C16" s="133"/>
    </row>
    <row r="17" spans="1:3" s="855" customFormat="1" ht="12" x14ac:dyDescent="0.2">
      <c r="A17" s="140"/>
      <c r="B17" s="118"/>
      <c r="C17" s="133" t="s">
        <v>68</v>
      </c>
    </row>
    <row r="18" spans="1:3" s="855" customFormat="1" ht="12" x14ac:dyDescent="0.2">
      <c r="A18" s="140"/>
      <c r="B18" s="118"/>
      <c r="C18" s="133"/>
    </row>
    <row r="19" spans="1:3" s="855" customFormat="1" ht="12" x14ac:dyDescent="0.2">
      <c r="A19" s="140"/>
      <c r="B19" s="118"/>
      <c r="C19" s="133"/>
    </row>
    <row r="20" spans="1:3" s="855" customFormat="1" ht="12" x14ac:dyDescent="0.2">
      <c r="A20" s="140"/>
      <c r="B20" s="118"/>
      <c r="C20" s="133"/>
    </row>
    <row r="21" spans="1:3" s="855" customFormat="1" ht="12" x14ac:dyDescent="0.2">
      <c r="A21" s="140"/>
      <c r="B21" s="118"/>
      <c r="C21" s="133"/>
    </row>
    <row r="22" spans="1:3" s="855" customFormat="1" ht="12" x14ac:dyDescent="0.2">
      <c r="A22" s="140"/>
      <c r="B22" s="118"/>
      <c r="C22" s="133"/>
    </row>
    <row r="23" spans="1:3" s="855" customFormat="1" ht="12" x14ac:dyDescent="0.2">
      <c r="A23" s="140"/>
      <c r="B23" s="118"/>
      <c r="C23" s="133"/>
    </row>
    <row r="24" spans="1:3" s="855" customFormat="1" ht="11.25" customHeight="1" x14ac:dyDescent="0.2">
      <c r="A24" s="140"/>
      <c r="B24" s="118"/>
      <c r="C24" s="133"/>
    </row>
    <row r="25" spans="1:3" s="855" customFormat="1" ht="12" x14ac:dyDescent="0.2">
      <c r="A25" s="140"/>
      <c r="B25" s="118"/>
      <c r="C25" s="133"/>
    </row>
    <row r="26" spans="1:3" s="855" customFormat="1" ht="12" x14ac:dyDescent="0.2">
      <c r="A26" s="140"/>
      <c r="B26" s="117"/>
      <c r="C26" s="134"/>
    </row>
    <row r="27" spans="1:3" s="855" customFormat="1" ht="12" x14ac:dyDescent="0.2">
      <c r="A27" s="132"/>
      <c r="B27" s="132"/>
      <c r="C27" s="132"/>
    </row>
    <row r="28" spans="1:3" s="855" customFormat="1" ht="12" x14ac:dyDescent="0.2">
      <c r="A28" s="132"/>
      <c r="B28" s="132"/>
      <c r="C28" s="132"/>
    </row>
    <row r="29" spans="1:3" s="855" customFormat="1" ht="12" x14ac:dyDescent="0.2">
      <c r="A29" s="132"/>
      <c r="B29" s="132"/>
      <c r="C29" s="132"/>
    </row>
    <row r="30" spans="1:3" s="855" customFormat="1" ht="12.75" thickBot="1" x14ac:dyDescent="0.25">
      <c r="A30" s="131"/>
      <c r="B30" s="131"/>
      <c r="C30" s="131"/>
    </row>
  </sheetData>
  <mergeCells count="3">
    <mergeCell ref="A2:C2"/>
    <mergeCell ref="A3:C3"/>
    <mergeCell ref="A1:C1"/>
  </mergeCells>
  <printOptions horizontalCentered="1"/>
  <pageMargins left="0" right="0" top="0.39370078740157483" bottom="0.3937007874015748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94"/>
  <sheetViews>
    <sheetView zoomScaleNormal="100" workbookViewId="0">
      <pane xSplit="2" ySplit="7" topLeftCell="C8" activePane="bottomRight" state="frozen"/>
      <selection pane="topRight" activeCell="C1" sqref="C1"/>
      <selection pane="bottomLeft" activeCell="A8" sqref="A8"/>
      <selection pane="bottomRight" activeCell="B8" sqref="B8"/>
    </sheetView>
  </sheetViews>
  <sheetFormatPr baseColWidth="10" defaultRowHeight="12.75" x14ac:dyDescent="0.2"/>
  <cols>
    <col min="1" max="1" width="10.85546875" style="383" customWidth="1"/>
    <col min="2" max="2" width="44.5703125" style="383" customWidth="1"/>
    <col min="3" max="4" width="24.7109375" style="492" customWidth="1"/>
    <col min="5" max="5" width="11.28515625" style="383" customWidth="1"/>
    <col min="6" max="6" width="17.42578125" style="383" hidden="1" customWidth="1"/>
    <col min="7" max="7" width="13.42578125" style="383" hidden="1" customWidth="1"/>
    <col min="8" max="8" width="13.42578125" style="383" customWidth="1"/>
    <col min="9" max="9" width="15.42578125" style="383" customWidth="1"/>
    <col min="10" max="16384" width="11.42578125" style="383"/>
  </cols>
  <sheetData>
    <row r="1" spans="1:6" ht="18.75" x14ac:dyDescent="0.2">
      <c r="A1" s="1149" t="s">
        <v>1099</v>
      </c>
      <c r="B1" s="1149"/>
      <c r="C1" s="1149"/>
      <c r="D1" s="1149"/>
      <c r="E1" s="1149"/>
    </row>
    <row r="2" spans="1:6" ht="15.75" customHeight="1" x14ac:dyDescent="0.2">
      <c r="A2" s="1151" t="s">
        <v>72</v>
      </c>
      <c r="B2" s="1151"/>
      <c r="C2" s="1151"/>
      <c r="D2" s="1151"/>
      <c r="E2" s="1151"/>
      <c r="F2" s="478"/>
    </row>
    <row r="3" spans="1:6" ht="15.75" customHeight="1" x14ac:dyDescent="0.2">
      <c r="A3" s="1152" t="s">
        <v>1100</v>
      </c>
      <c r="B3" s="1152"/>
      <c r="C3" s="1152"/>
      <c r="D3" s="1152"/>
      <c r="E3" s="1152"/>
      <c r="F3" s="478"/>
    </row>
    <row r="4" spans="1:6" ht="15.75" customHeight="1" x14ac:dyDescent="0.2">
      <c r="A4" s="479" t="s">
        <v>164</v>
      </c>
      <c r="B4" s="361"/>
      <c r="C4" s="361"/>
      <c r="D4" s="480"/>
      <c r="E4" s="493" t="s">
        <v>8</v>
      </c>
      <c r="F4" s="478"/>
    </row>
    <row r="5" spans="1:6" ht="15.75" customHeight="1" x14ac:dyDescent="0.2">
      <c r="A5" s="479"/>
      <c r="B5" s="361"/>
      <c r="C5" s="528"/>
      <c r="D5" s="620"/>
      <c r="F5" s="478"/>
    </row>
    <row r="6" spans="1:6" ht="15.75" customHeight="1" x14ac:dyDescent="0.2">
      <c r="A6" s="1155" t="s">
        <v>107</v>
      </c>
      <c r="B6" s="1156" t="s">
        <v>94</v>
      </c>
      <c r="C6" s="613" t="s">
        <v>324</v>
      </c>
      <c r="D6" s="613" t="s">
        <v>325</v>
      </c>
      <c r="E6" s="1153" t="s">
        <v>944</v>
      </c>
      <c r="F6" s="478"/>
    </row>
    <row r="7" spans="1:6" ht="15.75" customHeight="1" x14ac:dyDescent="0.2">
      <c r="A7" s="1155"/>
      <c r="B7" s="1156"/>
      <c r="C7" s="614">
        <v>2017</v>
      </c>
      <c r="D7" s="614">
        <v>2016</v>
      </c>
      <c r="E7" s="1153"/>
      <c r="F7" s="478"/>
    </row>
    <row r="8" spans="1:6" ht="27" customHeight="1" x14ac:dyDescent="0.2">
      <c r="A8" s="494">
        <v>4</v>
      </c>
      <c r="B8" s="495" t="s">
        <v>203</v>
      </c>
      <c r="C8" s="496"/>
      <c r="D8" s="496"/>
      <c r="E8" s="497"/>
    </row>
    <row r="9" spans="1:6" ht="27" customHeight="1" x14ac:dyDescent="0.2">
      <c r="A9" s="498">
        <v>4.0999999999999996</v>
      </c>
      <c r="B9" s="499" t="s">
        <v>1244</v>
      </c>
      <c r="C9" s="499">
        <v>178652610.24000001</v>
      </c>
      <c r="D9" s="499">
        <v>183293763.34999999</v>
      </c>
      <c r="E9" s="501"/>
    </row>
    <row r="10" spans="1:6" ht="24" customHeight="1" x14ac:dyDescent="0.2">
      <c r="A10" s="502" t="s">
        <v>361</v>
      </c>
      <c r="B10" s="500" t="s">
        <v>427</v>
      </c>
      <c r="C10" s="500">
        <v>128695539.59</v>
      </c>
      <c r="D10" s="500">
        <v>139482143.90000001</v>
      </c>
      <c r="E10" s="501"/>
    </row>
    <row r="11" spans="1:6" ht="27" hidden="1" customHeight="1" x14ac:dyDescent="0.2">
      <c r="A11" s="503" t="s">
        <v>1154</v>
      </c>
      <c r="B11" s="504" t="s">
        <v>1221</v>
      </c>
      <c r="C11" s="504">
        <v>3149362.1</v>
      </c>
      <c r="D11" s="504">
        <v>3756664.01</v>
      </c>
      <c r="E11" s="505"/>
    </row>
    <row r="12" spans="1:6" ht="27" hidden="1" customHeight="1" x14ac:dyDescent="0.2">
      <c r="A12" s="503" t="s">
        <v>1156</v>
      </c>
      <c r="B12" s="504" t="s">
        <v>1222</v>
      </c>
      <c r="C12" s="504">
        <v>113081453.39</v>
      </c>
      <c r="D12" s="504">
        <v>125634356.34</v>
      </c>
      <c r="E12" s="505"/>
    </row>
    <row r="13" spans="1:6" ht="27" hidden="1" customHeight="1" x14ac:dyDescent="0.2">
      <c r="A13" s="503" t="s">
        <v>1158</v>
      </c>
      <c r="B13" s="504" t="s">
        <v>1223</v>
      </c>
      <c r="C13" s="504">
        <v>5839049.5300000003</v>
      </c>
      <c r="D13" s="504">
        <v>4791040.74</v>
      </c>
      <c r="E13" s="505"/>
    </row>
    <row r="14" spans="1:6" ht="27" hidden="1" customHeight="1" x14ac:dyDescent="0.2">
      <c r="A14" s="503" t="s">
        <v>1160</v>
      </c>
      <c r="B14" s="504" t="s">
        <v>187</v>
      </c>
      <c r="C14" s="504">
        <v>6625674.5700000003</v>
      </c>
      <c r="D14" s="504">
        <v>5300082.8099999996</v>
      </c>
      <c r="E14" s="505"/>
    </row>
    <row r="15" spans="1:6" ht="24" customHeight="1" x14ac:dyDescent="0.2">
      <c r="A15" s="502" t="s">
        <v>363</v>
      </c>
      <c r="B15" s="500" t="s">
        <v>429</v>
      </c>
      <c r="C15" s="500">
        <v>30659948.079999998</v>
      </c>
      <c r="D15" s="500">
        <v>22897427.43</v>
      </c>
      <c r="E15" s="501"/>
    </row>
    <row r="16" spans="1:6" ht="27" hidden="1" customHeight="1" x14ac:dyDescent="0.2">
      <c r="A16" s="503" t="s">
        <v>1161</v>
      </c>
      <c r="B16" s="504" t="s">
        <v>619</v>
      </c>
      <c r="C16" s="504">
        <v>30642153.219999999</v>
      </c>
      <c r="D16" s="504">
        <v>22883608.899999999</v>
      </c>
      <c r="E16" s="505"/>
    </row>
    <row r="17" spans="1:9" ht="27" hidden="1" customHeight="1" x14ac:dyDescent="0.2">
      <c r="A17" s="503" t="s">
        <v>1163</v>
      </c>
      <c r="B17" s="504" t="s">
        <v>1224</v>
      </c>
      <c r="C17" s="504">
        <v>17794.86</v>
      </c>
      <c r="D17" s="504">
        <v>13818.53</v>
      </c>
      <c r="E17" s="505"/>
    </row>
    <row r="18" spans="1:9" ht="24" customHeight="1" x14ac:dyDescent="0.2">
      <c r="A18" s="502" t="s">
        <v>364</v>
      </c>
      <c r="B18" s="500" t="s">
        <v>430</v>
      </c>
      <c r="C18" s="500">
        <v>4721227.32</v>
      </c>
      <c r="D18" s="500">
        <v>4573705.54</v>
      </c>
      <c r="E18" s="501"/>
    </row>
    <row r="19" spans="1:9" ht="36.75" hidden="1" customHeight="1" x14ac:dyDescent="0.2">
      <c r="A19" s="503" t="s">
        <v>1165</v>
      </c>
      <c r="B19" s="506" t="s">
        <v>1225</v>
      </c>
      <c r="C19" s="504">
        <v>1091737.92</v>
      </c>
      <c r="D19" s="504">
        <v>1087985.3400000001</v>
      </c>
      <c r="E19" s="505"/>
    </row>
    <row r="20" spans="1:9" ht="27" hidden="1" customHeight="1" x14ac:dyDescent="0.2">
      <c r="A20" s="503" t="s">
        <v>1167</v>
      </c>
      <c r="B20" s="506" t="s">
        <v>1245</v>
      </c>
      <c r="C20" s="504">
        <v>3629489.4</v>
      </c>
      <c r="D20" s="504">
        <v>3485720.2</v>
      </c>
      <c r="E20" s="505"/>
    </row>
    <row r="21" spans="1:9" ht="24" customHeight="1" x14ac:dyDescent="0.2">
      <c r="A21" s="502" t="s">
        <v>365</v>
      </c>
      <c r="B21" s="500" t="s">
        <v>431</v>
      </c>
      <c r="C21" s="500">
        <v>14575895.25</v>
      </c>
      <c r="D21" s="500">
        <v>16340486.48</v>
      </c>
      <c r="E21" s="501"/>
    </row>
    <row r="22" spans="1:9" ht="27" hidden="1" customHeight="1" x14ac:dyDescent="0.2">
      <c r="A22" s="503" t="s">
        <v>1169</v>
      </c>
      <c r="B22" s="504" t="s">
        <v>1226</v>
      </c>
      <c r="C22" s="504">
        <v>1518867.74</v>
      </c>
      <c r="D22" s="504">
        <v>1512844.66</v>
      </c>
      <c r="E22" s="505"/>
    </row>
    <row r="23" spans="1:9" ht="27" hidden="1" customHeight="1" x14ac:dyDescent="0.2">
      <c r="A23" s="503" t="s">
        <v>1171</v>
      </c>
      <c r="B23" s="504" t="s">
        <v>618</v>
      </c>
      <c r="C23" s="504">
        <v>2490038.06</v>
      </c>
      <c r="D23" s="504">
        <v>2675529.31</v>
      </c>
      <c r="E23" s="505"/>
    </row>
    <row r="24" spans="1:9" ht="27" hidden="1" customHeight="1" x14ac:dyDescent="0.2">
      <c r="A24" s="503" t="s">
        <v>1172</v>
      </c>
      <c r="B24" s="504" t="s">
        <v>623</v>
      </c>
      <c r="C24" s="504">
        <v>2951268.42</v>
      </c>
      <c r="D24" s="504">
        <v>5885065.1299999999</v>
      </c>
      <c r="E24" s="505"/>
    </row>
    <row r="25" spans="1:9" ht="27" hidden="1" customHeight="1" x14ac:dyDescent="0.2">
      <c r="A25" s="503" t="s">
        <v>1173</v>
      </c>
      <c r="B25" s="504" t="s">
        <v>624</v>
      </c>
      <c r="C25" s="504">
        <v>48765.89</v>
      </c>
      <c r="D25" s="504">
        <v>0</v>
      </c>
      <c r="E25" s="505"/>
    </row>
    <row r="26" spans="1:9" ht="27" hidden="1" customHeight="1" x14ac:dyDescent="0.2">
      <c r="A26" s="503" t="s">
        <v>1174</v>
      </c>
      <c r="B26" s="504" t="s">
        <v>1175</v>
      </c>
      <c r="C26" s="504">
        <v>7566955.1399999997</v>
      </c>
      <c r="D26" s="504">
        <v>6267047.3799999999</v>
      </c>
      <c r="E26" s="505"/>
    </row>
    <row r="27" spans="1:9" ht="45" x14ac:dyDescent="0.2">
      <c r="A27" s="498">
        <v>4.2</v>
      </c>
      <c r="B27" s="507" t="s">
        <v>410</v>
      </c>
      <c r="C27" s="499">
        <v>393705878.35000002</v>
      </c>
      <c r="D27" s="499">
        <v>417915294.22000003</v>
      </c>
      <c r="E27" s="501"/>
    </row>
    <row r="28" spans="1:9" ht="24" customHeight="1" x14ac:dyDescent="0.2">
      <c r="A28" s="502" t="s">
        <v>367</v>
      </c>
      <c r="B28" s="500" t="s">
        <v>433</v>
      </c>
      <c r="C28" s="500">
        <v>393705878.35000002</v>
      </c>
      <c r="D28" s="500">
        <v>417915294.22000003</v>
      </c>
      <c r="E28" s="501"/>
    </row>
    <row r="29" spans="1:9" ht="27" hidden="1" customHeight="1" x14ac:dyDescent="0.2">
      <c r="A29" s="503" t="s">
        <v>1176</v>
      </c>
      <c r="B29" s="504" t="s">
        <v>190</v>
      </c>
      <c r="C29" s="504">
        <v>243390116.12</v>
      </c>
      <c r="D29" s="504">
        <v>218393683.34</v>
      </c>
      <c r="E29" s="505"/>
    </row>
    <row r="30" spans="1:9" ht="27" hidden="1" customHeight="1" x14ac:dyDescent="0.2">
      <c r="A30" s="503" t="s">
        <v>1177</v>
      </c>
      <c r="B30" s="504" t="s">
        <v>102</v>
      </c>
      <c r="C30" s="504">
        <v>125963517.97</v>
      </c>
      <c r="D30" s="504">
        <v>112897768.13</v>
      </c>
      <c r="E30" s="505"/>
    </row>
    <row r="31" spans="1:9" ht="27" hidden="1" customHeight="1" x14ac:dyDescent="0.2">
      <c r="A31" s="508" t="s">
        <v>1178</v>
      </c>
      <c r="B31" s="509" t="s">
        <v>493</v>
      </c>
      <c r="C31" s="504">
        <v>24352244.260000002</v>
      </c>
      <c r="D31" s="509">
        <v>86623842.75</v>
      </c>
      <c r="E31" s="510"/>
      <c r="F31" s="481" t="s">
        <v>110</v>
      </c>
    </row>
    <row r="32" spans="1:9" ht="20.25" customHeight="1" x14ac:dyDescent="0.2">
      <c r="A32" s="482"/>
      <c r="B32" s="483" t="s">
        <v>1246</v>
      </c>
      <c r="C32" s="483">
        <v>572358488.59000003</v>
      </c>
      <c r="D32" s="483">
        <v>601209057.57000005</v>
      </c>
      <c r="E32" s="484" t="s">
        <v>31</v>
      </c>
      <c r="F32" s="485">
        <v>572358488.59000003</v>
      </c>
      <c r="G32" s="383" t="s">
        <v>1227</v>
      </c>
      <c r="I32" s="485"/>
    </row>
    <row r="33" spans="1:8" ht="27" customHeight="1" x14ac:dyDescent="0.2">
      <c r="A33" s="494">
        <v>5</v>
      </c>
      <c r="B33" s="495" t="s">
        <v>204</v>
      </c>
      <c r="C33" s="496"/>
      <c r="D33" s="496"/>
      <c r="E33" s="497"/>
    </row>
    <row r="34" spans="1:8" ht="27" customHeight="1" x14ac:dyDescent="0.2">
      <c r="A34" s="498">
        <v>5.0999999999999996</v>
      </c>
      <c r="B34" s="499" t="s">
        <v>413</v>
      </c>
      <c r="C34" s="499">
        <v>399999189.86000001</v>
      </c>
      <c r="D34" s="499">
        <v>400525432.99000001</v>
      </c>
      <c r="E34" s="501"/>
    </row>
    <row r="35" spans="1:8" ht="24" customHeight="1" x14ac:dyDescent="0.2">
      <c r="A35" s="502" t="s">
        <v>414</v>
      </c>
      <c r="B35" s="500" t="s">
        <v>186</v>
      </c>
      <c r="C35" s="500">
        <v>245277559.34</v>
      </c>
      <c r="D35" s="500">
        <v>256293770.45000002</v>
      </c>
      <c r="E35" s="501"/>
    </row>
    <row r="36" spans="1:8" ht="27" hidden="1" customHeight="1" x14ac:dyDescent="0.2">
      <c r="A36" s="511" t="s">
        <v>970</v>
      </c>
      <c r="B36" s="512" t="s">
        <v>971</v>
      </c>
      <c r="C36" s="513">
        <v>119023099.04000001</v>
      </c>
      <c r="D36" s="513">
        <v>128398304.95</v>
      </c>
      <c r="E36" s="514"/>
      <c r="F36" s="485">
        <v>30390211.710000001</v>
      </c>
      <c r="G36" s="383" t="s">
        <v>1228</v>
      </c>
    </row>
    <row r="37" spans="1:8" ht="27" hidden="1" customHeight="1" x14ac:dyDescent="0.2">
      <c r="A37" s="503" t="s">
        <v>972</v>
      </c>
      <c r="B37" s="506" t="s">
        <v>973</v>
      </c>
      <c r="C37" s="513">
        <v>13429040.92</v>
      </c>
      <c r="D37" s="504">
        <v>17217022.91</v>
      </c>
      <c r="E37" s="505"/>
      <c r="F37" s="486">
        <v>602748700.30000007</v>
      </c>
      <c r="G37" s="383" t="s">
        <v>1229</v>
      </c>
    </row>
    <row r="38" spans="1:8" ht="27" hidden="1" customHeight="1" x14ac:dyDescent="0.2">
      <c r="A38" s="503" t="s">
        <v>974</v>
      </c>
      <c r="B38" s="506" t="s">
        <v>975</v>
      </c>
      <c r="C38" s="513">
        <v>55826516.439999998</v>
      </c>
      <c r="D38" s="504">
        <v>51771443.520000003</v>
      </c>
      <c r="E38" s="505"/>
    </row>
    <row r="39" spans="1:8" ht="27" hidden="1" customHeight="1" x14ac:dyDescent="0.2">
      <c r="A39" s="503" t="s">
        <v>976</v>
      </c>
      <c r="B39" s="506" t="s">
        <v>977</v>
      </c>
      <c r="C39" s="513">
        <v>52537149.670000002</v>
      </c>
      <c r="D39" s="504">
        <v>51602775.780000001</v>
      </c>
      <c r="E39" s="505"/>
    </row>
    <row r="40" spans="1:8" ht="27" hidden="1" customHeight="1" x14ac:dyDescent="0.2">
      <c r="A40" s="503" t="s">
        <v>978</v>
      </c>
      <c r="B40" s="506" t="s">
        <v>979</v>
      </c>
      <c r="C40" s="513">
        <v>4461753.2699999996</v>
      </c>
      <c r="D40" s="504">
        <v>7059211.4400000004</v>
      </c>
      <c r="E40" s="505"/>
    </row>
    <row r="41" spans="1:8" ht="27" hidden="1" customHeight="1" x14ac:dyDescent="0.2">
      <c r="A41" s="503" t="s">
        <v>980</v>
      </c>
      <c r="B41" s="506" t="s">
        <v>981</v>
      </c>
      <c r="C41" s="513">
        <v>0</v>
      </c>
      <c r="D41" s="504">
        <v>245011.85</v>
      </c>
      <c r="E41" s="505"/>
    </row>
    <row r="42" spans="1:8" ht="24" customHeight="1" x14ac:dyDescent="0.2">
      <c r="A42" s="502" t="s">
        <v>415</v>
      </c>
      <c r="B42" s="500" t="s">
        <v>101</v>
      </c>
      <c r="C42" s="500">
        <v>28837500.349999998</v>
      </c>
      <c r="D42" s="500">
        <v>34547931.119999997</v>
      </c>
      <c r="E42" s="501"/>
    </row>
    <row r="43" spans="1:8" ht="27" hidden="1" customHeight="1" x14ac:dyDescent="0.2">
      <c r="A43" s="503" t="s">
        <v>982</v>
      </c>
      <c r="B43" s="506" t="s">
        <v>983</v>
      </c>
      <c r="C43" s="504">
        <v>2836642.37</v>
      </c>
      <c r="D43" s="504">
        <v>3368670.83</v>
      </c>
      <c r="E43" s="505"/>
    </row>
    <row r="44" spans="1:8" ht="27" hidden="1" customHeight="1" x14ac:dyDescent="0.2">
      <c r="A44" s="503" t="s">
        <v>984</v>
      </c>
      <c r="B44" s="506" t="s">
        <v>985</v>
      </c>
      <c r="C44" s="504">
        <v>1230828.8700000001</v>
      </c>
      <c r="D44" s="504">
        <v>1224664.99</v>
      </c>
      <c r="E44" s="505"/>
    </row>
    <row r="45" spans="1:8" ht="27" hidden="1" customHeight="1" x14ac:dyDescent="0.2">
      <c r="A45" s="503" t="s">
        <v>986</v>
      </c>
      <c r="B45" s="506" t="s">
        <v>987</v>
      </c>
      <c r="C45" s="504">
        <v>3362440.61</v>
      </c>
      <c r="D45" s="504">
        <v>2937010.92</v>
      </c>
      <c r="E45" s="505"/>
    </row>
    <row r="46" spans="1:8" ht="27" hidden="1" customHeight="1" x14ac:dyDescent="0.2">
      <c r="A46" s="503" t="s">
        <v>988</v>
      </c>
      <c r="B46" s="506" t="s">
        <v>989</v>
      </c>
      <c r="C46" s="504">
        <v>169846.92</v>
      </c>
      <c r="D46" s="504">
        <v>70079.45</v>
      </c>
      <c r="E46" s="505"/>
      <c r="H46" s="398"/>
    </row>
    <row r="47" spans="1:8" ht="27" hidden="1" customHeight="1" x14ac:dyDescent="0.2">
      <c r="A47" s="503" t="s">
        <v>990</v>
      </c>
      <c r="B47" s="506" t="s">
        <v>991</v>
      </c>
      <c r="C47" s="504">
        <v>17432157.289999999</v>
      </c>
      <c r="D47" s="504">
        <v>16749721.43</v>
      </c>
      <c r="E47" s="505"/>
    </row>
    <row r="48" spans="1:8" ht="27" hidden="1" customHeight="1" x14ac:dyDescent="0.2">
      <c r="A48" s="503" t="s">
        <v>992</v>
      </c>
      <c r="B48" s="506" t="s">
        <v>993</v>
      </c>
      <c r="C48" s="504">
        <v>1786340.82</v>
      </c>
      <c r="D48" s="504">
        <v>3503257.06</v>
      </c>
      <c r="E48" s="505"/>
      <c r="H48" s="398"/>
    </row>
    <row r="49" spans="1:8" ht="27" hidden="1" customHeight="1" x14ac:dyDescent="0.2">
      <c r="A49" s="503" t="s">
        <v>994</v>
      </c>
      <c r="B49" s="506" t="s">
        <v>1230</v>
      </c>
      <c r="C49" s="504">
        <v>0</v>
      </c>
      <c r="D49" s="504">
        <v>3149728.26</v>
      </c>
      <c r="E49" s="505"/>
    </row>
    <row r="50" spans="1:8" ht="27" hidden="1" customHeight="1" x14ac:dyDescent="0.2">
      <c r="A50" s="503" t="s">
        <v>996</v>
      </c>
      <c r="B50" s="506" t="s">
        <v>1231</v>
      </c>
      <c r="C50" s="504">
        <v>2019243.47</v>
      </c>
      <c r="D50" s="504">
        <v>3544798.18</v>
      </c>
      <c r="E50" s="505"/>
    </row>
    <row r="51" spans="1:8" ht="24" customHeight="1" x14ac:dyDescent="0.2">
      <c r="A51" s="502" t="s">
        <v>416</v>
      </c>
      <c r="B51" s="500" t="s">
        <v>106</v>
      </c>
      <c r="C51" s="500">
        <v>125884130.17</v>
      </c>
      <c r="D51" s="500">
        <v>109683731.41999999</v>
      </c>
      <c r="E51" s="501"/>
    </row>
    <row r="52" spans="1:8" ht="27" hidden="1" customHeight="1" x14ac:dyDescent="0.2">
      <c r="A52" s="503" t="s">
        <v>998</v>
      </c>
      <c r="B52" s="506" t="s">
        <v>999</v>
      </c>
      <c r="C52" s="504">
        <v>38195922.43</v>
      </c>
      <c r="D52" s="504">
        <v>34099862.770000003</v>
      </c>
      <c r="E52" s="505"/>
      <c r="F52" s="398"/>
      <c r="H52" s="398"/>
    </row>
    <row r="53" spans="1:8" ht="27" hidden="1" customHeight="1" x14ac:dyDescent="0.2">
      <c r="A53" s="503" t="s">
        <v>1000</v>
      </c>
      <c r="B53" s="506" t="s">
        <v>1001</v>
      </c>
      <c r="C53" s="504">
        <v>5452983.3799999999</v>
      </c>
      <c r="D53" s="504">
        <v>6186676.9299999997</v>
      </c>
      <c r="E53" s="505"/>
      <c r="F53" s="398"/>
    </row>
    <row r="54" spans="1:8" ht="27" hidden="1" customHeight="1" x14ac:dyDescent="0.2">
      <c r="A54" s="503" t="s">
        <v>1002</v>
      </c>
      <c r="B54" s="506" t="s">
        <v>1232</v>
      </c>
      <c r="C54" s="504">
        <v>12159824.51</v>
      </c>
      <c r="D54" s="504">
        <v>12297658.58</v>
      </c>
      <c r="E54" s="505"/>
      <c r="F54" s="398"/>
    </row>
    <row r="55" spans="1:8" ht="27" hidden="1" customHeight="1" x14ac:dyDescent="0.2">
      <c r="A55" s="503" t="s">
        <v>1004</v>
      </c>
      <c r="B55" s="506" t="s">
        <v>1233</v>
      </c>
      <c r="C55" s="504">
        <v>727863.96</v>
      </c>
      <c r="D55" s="504">
        <v>862121.19</v>
      </c>
      <c r="E55" s="505"/>
      <c r="F55" s="398"/>
    </row>
    <row r="56" spans="1:8" ht="27" hidden="1" customHeight="1" x14ac:dyDescent="0.2">
      <c r="A56" s="503" t="s">
        <v>1006</v>
      </c>
      <c r="B56" s="506" t="s">
        <v>1007</v>
      </c>
      <c r="C56" s="504">
        <v>26231126.109999999</v>
      </c>
      <c r="D56" s="504">
        <v>30530741.809999999</v>
      </c>
      <c r="E56" s="505"/>
      <c r="F56" s="398"/>
    </row>
    <row r="57" spans="1:8" ht="27" hidden="1" customHeight="1" x14ac:dyDescent="0.2">
      <c r="A57" s="503" t="s">
        <v>1017</v>
      </c>
      <c r="B57" s="506" t="s">
        <v>1018</v>
      </c>
      <c r="C57" s="504">
        <v>6601245.2400000002</v>
      </c>
      <c r="D57" s="504">
        <v>11414503.07</v>
      </c>
      <c r="E57" s="505"/>
      <c r="F57" s="398"/>
    </row>
    <row r="58" spans="1:8" ht="27" hidden="1" customHeight="1" x14ac:dyDescent="0.2">
      <c r="A58" s="503" t="s">
        <v>1008</v>
      </c>
      <c r="B58" s="506" t="s">
        <v>1234</v>
      </c>
      <c r="C58" s="504">
        <v>3354734.78</v>
      </c>
      <c r="D58" s="504">
        <v>3963283.45</v>
      </c>
      <c r="E58" s="505"/>
      <c r="F58" s="398"/>
    </row>
    <row r="59" spans="1:8" ht="27" hidden="1" customHeight="1" x14ac:dyDescent="0.2">
      <c r="A59" s="503" t="s">
        <v>1009</v>
      </c>
      <c r="B59" s="506" t="s">
        <v>1010</v>
      </c>
      <c r="C59" s="504">
        <v>2807475.68</v>
      </c>
      <c r="D59" s="504">
        <v>5467312.6799999997</v>
      </c>
      <c r="E59" s="505"/>
      <c r="F59" s="398"/>
    </row>
    <row r="60" spans="1:8" ht="27" hidden="1" customHeight="1" x14ac:dyDescent="0.2">
      <c r="A60" s="503" t="s">
        <v>1012</v>
      </c>
      <c r="B60" s="506" t="s">
        <v>1013</v>
      </c>
      <c r="C60" s="504">
        <v>30352954.079999998</v>
      </c>
      <c r="D60" s="504">
        <v>4861570.9400000004</v>
      </c>
      <c r="E60" s="505"/>
    </row>
    <row r="61" spans="1:8" ht="27" customHeight="1" x14ac:dyDescent="0.2">
      <c r="A61" s="498">
        <v>5.2</v>
      </c>
      <c r="B61" s="507" t="s">
        <v>243</v>
      </c>
      <c r="C61" s="499">
        <v>79652423.810000002</v>
      </c>
      <c r="D61" s="499">
        <v>87546711.459999993</v>
      </c>
      <c r="E61" s="501"/>
      <c r="H61" s="398"/>
    </row>
    <row r="62" spans="1:8" ht="27" customHeight="1" x14ac:dyDescent="0.2">
      <c r="A62" s="502" t="s">
        <v>417</v>
      </c>
      <c r="B62" s="515" t="s">
        <v>655</v>
      </c>
      <c r="C62" s="500">
        <v>35456019.939999998</v>
      </c>
      <c r="D62" s="500">
        <v>39522542.979999997</v>
      </c>
      <c r="E62" s="501"/>
    </row>
    <row r="63" spans="1:8" ht="27" hidden="1" customHeight="1" x14ac:dyDescent="0.2">
      <c r="A63" s="503" t="s">
        <v>1235</v>
      </c>
      <c r="B63" s="506" t="s">
        <v>655</v>
      </c>
      <c r="C63" s="504">
        <v>35456019.939999998</v>
      </c>
      <c r="D63" s="504">
        <v>39522542.979999997</v>
      </c>
      <c r="E63" s="505"/>
      <c r="F63" s="398"/>
    </row>
    <row r="64" spans="1:8" ht="24" customHeight="1" x14ac:dyDescent="0.2">
      <c r="A64" s="502" t="s">
        <v>420</v>
      </c>
      <c r="B64" s="515" t="s">
        <v>435</v>
      </c>
      <c r="C64" s="500">
        <v>3646597.11</v>
      </c>
      <c r="D64" s="500">
        <v>3950573.33</v>
      </c>
      <c r="E64" s="501"/>
    </row>
    <row r="65" spans="1:7" ht="27" hidden="1" customHeight="1" x14ac:dyDescent="0.2">
      <c r="A65" s="503" t="s">
        <v>1259</v>
      </c>
      <c r="B65" s="506" t="s">
        <v>1261</v>
      </c>
      <c r="C65" s="504">
        <v>3646597.11</v>
      </c>
      <c r="D65" s="504">
        <v>3950573.33</v>
      </c>
      <c r="E65" s="505"/>
      <c r="F65" s="398"/>
    </row>
    <row r="66" spans="1:7" ht="24" customHeight="1" x14ac:dyDescent="0.2">
      <c r="A66" s="502" t="s">
        <v>421</v>
      </c>
      <c r="B66" s="515" t="s">
        <v>226</v>
      </c>
      <c r="C66" s="485">
        <v>7289217.3900000006</v>
      </c>
      <c r="D66" s="500">
        <v>9629185.7699999996</v>
      </c>
      <c r="E66" s="501"/>
    </row>
    <row r="67" spans="1:7" ht="27" hidden="1" customHeight="1" x14ac:dyDescent="0.2">
      <c r="A67" s="503" t="s">
        <v>1263</v>
      </c>
      <c r="B67" s="506" t="s">
        <v>153</v>
      </c>
      <c r="C67" s="504">
        <v>2249873.63</v>
      </c>
      <c r="D67" s="504">
        <v>2332215.73</v>
      </c>
      <c r="E67" s="505"/>
      <c r="F67" s="398"/>
    </row>
    <row r="68" spans="1:7" ht="27" hidden="1" customHeight="1" x14ac:dyDescent="0.2">
      <c r="A68" s="503" t="s">
        <v>1264</v>
      </c>
      <c r="B68" s="506" t="s">
        <v>1267</v>
      </c>
      <c r="C68" s="504">
        <v>474648.9</v>
      </c>
      <c r="D68" s="504">
        <v>1619486.67</v>
      </c>
      <c r="E68" s="505"/>
      <c r="F68" s="398"/>
    </row>
    <row r="69" spans="1:7" ht="27" hidden="1" customHeight="1" x14ac:dyDescent="0.2">
      <c r="A69" s="503" t="s">
        <v>1265</v>
      </c>
      <c r="B69" s="506" t="s">
        <v>1268</v>
      </c>
      <c r="C69" s="504">
        <v>4564694.8600000003</v>
      </c>
      <c r="D69" s="504">
        <v>5677483.3700000001</v>
      </c>
      <c r="E69" s="505"/>
      <c r="F69" s="398"/>
    </row>
    <row r="70" spans="1:7" ht="24" customHeight="1" x14ac:dyDescent="0.2">
      <c r="A70" s="502" t="s">
        <v>422</v>
      </c>
      <c r="B70" s="515" t="s">
        <v>436</v>
      </c>
      <c r="C70" s="500">
        <v>33260589.370000001</v>
      </c>
      <c r="D70" s="500">
        <v>32544684.719999999</v>
      </c>
      <c r="E70" s="501"/>
      <c r="F70" s="383">
        <v>3359592.7</v>
      </c>
      <c r="G70" s="383" t="s">
        <v>76</v>
      </c>
    </row>
    <row r="71" spans="1:7" ht="27" hidden="1" customHeight="1" x14ac:dyDescent="0.2">
      <c r="A71" s="503" t="s">
        <v>1270</v>
      </c>
      <c r="B71" s="506" t="s">
        <v>222</v>
      </c>
      <c r="C71" s="504">
        <v>33260589.370000001</v>
      </c>
      <c r="D71" s="504">
        <v>32544684.719999999</v>
      </c>
      <c r="E71" s="505"/>
      <c r="F71" s="398"/>
    </row>
    <row r="72" spans="1:7" ht="24" customHeight="1" x14ac:dyDescent="0.2">
      <c r="A72" s="502" t="s">
        <v>425</v>
      </c>
      <c r="B72" s="515" t="s">
        <v>439</v>
      </c>
      <c r="C72" s="500">
        <v>0</v>
      </c>
      <c r="D72" s="500">
        <v>1899724.66</v>
      </c>
      <c r="E72" s="501"/>
      <c r="F72" s="383">
        <v>1484472.22</v>
      </c>
      <c r="G72" s="383" t="s">
        <v>1236</v>
      </c>
    </row>
    <row r="73" spans="1:7" ht="27" hidden="1" customHeight="1" x14ac:dyDescent="0.2">
      <c r="A73" s="503" t="s">
        <v>1276</v>
      </c>
      <c r="B73" s="506"/>
      <c r="C73" s="504">
        <v>0</v>
      </c>
      <c r="D73" s="504">
        <v>1899724.66</v>
      </c>
      <c r="E73" s="505"/>
      <c r="F73" s="398"/>
    </row>
    <row r="74" spans="1:7" ht="27" customHeight="1" x14ac:dyDescent="0.2">
      <c r="A74" s="498">
        <v>5.4</v>
      </c>
      <c r="B74" s="507" t="s">
        <v>1247</v>
      </c>
      <c r="C74" s="499">
        <v>36660396.920000002</v>
      </c>
      <c r="D74" s="499">
        <v>27689749.43</v>
      </c>
      <c r="E74" s="501"/>
    </row>
    <row r="75" spans="1:7" ht="24" customHeight="1" x14ac:dyDescent="0.2">
      <c r="A75" s="502" t="s">
        <v>444</v>
      </c>
      <c r="B75" s="515" t="s">
        <v>1248</v>
      </c>
      <c r="C75" s="500">
        <v>36660396.920000002</v>
      </c>
      <c r="D75" s="500">
        <v>27689749.43</v>
      </c>
      <c r="E75" s="501"/>
    </row>
    <row r="76" spans="1:7" ht="27" hidden="1" customHeight="1" x14ac:dyDescent="0.2">
      <c r="A76" s="503" t="s">
        <v>1237</v>
      </c>
      <c r="B76" s="506" t="s">
        <v>1295</v>
      </c>
      <c r="C76" s="504">
        <v>36660396.920000002</v>
      </c>
      <c r="D76" s="504">
        <v>27689749.43</v>
      </c>
      <c r="E76" s="505"/>
      <c r="F76" s="398">
        <v>809100</v>
      </c>
      <c r="G76" s="383" t="s">
        <v>74</v>
      </c>
    </row>
    <row r="77" spans="1:7" ht="27" customHeight="1" x14ac:dyDescent="0.2">
      <c r="A77" s="498">
        <v>5.5</v>
      </c>
      <c r="B77" s="507" t="s">
        <v>1249</v>
      </c>
      <c r="C77" s="499">
        <v>2918390.16</v>
      </c>
      <c r="D77" s="499">
        <v>0</v>
      </c>
      <c r="E77" s="501"/>
    </row>
    <row r="78" spans="1:7" ht="24" customHeight="1" x14ac:dyDescent="0.2">
      <c r="A78" s="502" t="s">
        <v>454</v>
      </c>
      <c r="B78" s="515" t="s">
        <v>506</v>
      </c>
      <c r="C78" s="500">
        <v>2918390.16</v>
      </c>
      <c r="D78" s="500">
        <v>0</v>
      </c>
      <c r="E78" s="501"/>
    </row>
    <row r="79" spans="1:7" ht="27" hidden="1" customHeight="1" x14ac:dyDescent="0.2">
      <c r="A79" s="503" t="s">
        <v>1238</v>
      </c>
      <c r="B79" s="506" t="s">
        <v>1239</v>
      </c>
      <c r="C79" s="504">
        <v>2918390.16</v>
      </c>
      <c r="D79" s="504">
        <v>0</v>
      </c>
      <c r="E79" s="505"/>
      <c r="F79" s="398">
        <v>203518.93</v>
      </c>
      <c r="G79" s="383" t="s">
        <v>1240</v>
      </c>
    </row>
    <row r="80" spans="1:7" ht="27" customHeight="1" x14ac:dyDescent="0.2">
      <c r="A80" s="498">
        <v>5.6</v>
      </c>
      <c r="B80" s="507" t="s">
        <v>370</v>
      </c>
      <c r="C80" s="499">
        <v>23715639</v>
      </c>
      <c r="D80" s="499">
        <v>118994430.09999999</v>
      </c>
      <c r="E80" s="501"/>
    </row>
    <row r="81" spans="1:7" ht="24" customHeight="1" x14ac:dyDescent="0.2">
      <c r="A81" s="502" t="s">
        <v>563</v>
      </c>
      <c r="B81" s="515" t="s">
        <v>1250</v>
      </c>
      <c r="C81" s="500">
        <v>23715639</v>
      </c>
      <c r="D81" s="500">
        <v>118994430.09999999</v>
      </c>
      <c r="E81" s="501"/>
    </row>
    <row r="82" spans="1:7" ht="27" hidden="1" customHeight="1" x14ac:dyDescent="0.2">
      <c r="A82" s="503" t="s">
        <v>564</v>
      </c>
      <c r="B82" s="506" t="s">
        <v>1241</v>
      </c>
      <c r="C82" s="504">
        <v>23715639</v>
      </c>
      <c r="D82" s="504">
        <v>118994430.09999999</v>
      </c>
      <c r="E82" s="505"/>
      <c r="F82" s="398">
        <v>38595455.710000001</v>
      </c>
      <c r="G82" s="383" t="s">
        <v>1242</v>
      </c>
    </row>
    <row r="83" spans="1:7" ht="20.25" customHeight="1" x14ac:dyDescent="0.2">
      <c r="A83" s="482"/>
      <c r="B83" s="483" t="s">
        <v>205</v>
      </c>
      <c r="C83" s="483">
        <v>542946039.75</v>
      </c>
      <c r="D83" s="483">
        <v>634756323.98000002</v>
      </c>
      <c r="E83" s="484" t="s">
        <v>1243</v>
      </c>
      <c r="F83" s="487" t="e">
        <v>#REF!</v>
      </c>
      <c r="G83" s="487" t="s">
        <v>1229</v>
      </c>
    </row>
    <row r="84" spans="1:7" ht="23.25" customHeight="1" x14ac:dyDescent="0.2">
      <c r="A84" s="488"/>
      <c r="B84" s="489" t="s">
        <v>1251</v>
      </c>
      <c r="C84" s="490">
        <v>29412448.840000033</v>
      </c>
      <c r="D84" s="490">
        <v>-33547266.409999967</v>
      </c>
      <c r="E84" s="491"/>
    </row>
    <row r="86" spans="1:7" ht="15.75" customHeight="1" x14ac:dyDescent="0.2">
      <c r="A86" s="1154" t="s">
        <v>561</v>
      </c>
      <c r="B86" s="1154"/>
      <c r="C86" s="1154"/>
      <c r="D86" s="1154"/>
      <c r="E86" s="1154"/>
    </row>
    <row r="87" spans="1:7" ht="15.75" customHeight="1" x14ac:dyDescent="0.25">
      <c r="A87" s="5"/>
      <c r="B87" s="13"/>
      <c r="C87" s="11"/>
      <c r="D87" s="11"/>
      <c r="E87" s="11"/>
    </row>
    <row r="88" spans="1:7" ht="15.75" customHeight="1" x14ac:dyDescent="0.25">
      <c r="A88" s="5"/>
      <c r="B88" s="13"/>
      <c r="C88" s="11"/>
      <c r="D88" s="11"/>
      <c r="E88" s="11"/>
    </row>
    <row r="89" spans="1:7" ht="15.75" customHeight="1" x14ac:dyDescent="0.2">
      <c r="A89" s="3"/>
      <c r="B89" s="3"/>
      <c r="C89" s="3"/>
      <c r="D89" s="3"/>
      <c r="E89" s="3"/>
    </row>
    <row r="90" spans="1:7" ht="15.75" customHeight="1" x14ac:dyDescent="0.2">
      <c r="A90" s="3"/>
      <c r="B90" s="3"/>
      <c r="C90" s="3"/>
      <c r="D90" s="3"/>
      <c r="E90" s="3"/>
    </row>
    <row r="91" spans="1:7" ht="15.75" customHeight="1" x14ac:dyDescent="0.25">
      <c r="A91" s="5"/>
      <c r="B91" s="13"/>
      <c r="C91" s="11"/>
      <c r="D91" s="11"/>
      <c r="E91" s="11"/>
    </row>
    <row r="92" spans="1:7" ht="15.75" customHeight="1" x14ac:dyDescent="0.3">
      <c r="A92" s="1128" t="s">
        <v>575</v>
      </c>
      <c r="B92" s="1128"/>
      <c r="C92" s="1129" t="s">
        <v>1098</v>
      </c>
      <c r="D92" s="1129"/>
      <c r="E92" s="1129"/>
    </row>
    <row r="93" spans="1:7" ht="15.75" customHeight="1" x14ac:dyDescent="0.25">
      <c r="A93" s="1150" t="s">
        <v>265</v>
      </c>
      <c r="B93" s="1144"/>
      <c r="C93" s="1148" t="s">
        <v>266</v>
      </c>
      <c r="D93" s="1148"/>
      <c r="E93" s="3"/>
    </row>
    <row r="94" spans="1:7" ht="15.75" customHeight="1" x14ac:dyDescent="0.25">
      <c r="A94" s="5"/>
      <c r="B94" s="450"/>
      <c r="C94" s="11"/>
      <c r="D94" s="11"/>
      <c r="E94" s="11"/>
    </row>
  </sheetData>
  <mergeCells count="11">
    <mergeCell ref="C93:D93"/>
    <mergeCell ref="A1:E1"/>
    <mergeCell ref="A92:B92"/>
    <mergeCell ref="A93:B93"/>
    <mergeCell ref="C92:E92"/>
    <mergeCell ref="A2:E2"/>
    <mergeCell ref="A3:E3"/>
    <mergeCell ref="E6:E7"/>
    <mergeCell ref="A86:E86"/>
    <mergeCell ref="A6:A7"/>
    <mergeCell ref="B6:B7"/>
  </mergeCells>
  <printOptions horizontalCentered="1"/>
  <pageMargins left="0.59055118110236227" right="0.59055118110236227" top="0.59055118110236227" bottom="0.59055118110236227" header="0" footer="0"/>
  <pageSetup scale="70"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59"/>
  <sheetViews>
    <sheetView workbookViewId="0">
      <selection activeCell="E13" sqref="E13"/>
    </sheetView>
  </sheetViews>
  <sheetFormatPr baseColWidth="10" defaultRowHeight="15" x14ac:dyDescent="0.25"/>
  <cols>
    <col min="1" max="1" width="17.140625" style="847" customWidth="1"/>
    <col min="2" max="2" width="11.42578125" style="847"/>
    <col min="3" max="3" width="14.42578125" style="847" bestFit="1" customWidth="1"/>
    <col min="4" max="4" width="11.7109375" style="847" bestFit="1" customWidth="1"/>
    <col min="5" max="5" width="12.5703125" style="847" bestFit="1" customWidth="1"/>
    <col min="6" max="6" width="11.7109375" style="847" bestFit="1" customWidth="1"/>
    <col min="7" max="8" width="14.42578125" style="847" customWidth="1"/>
    <col min="9" max="9" width="13.85546875" style="847" customWidth="1"/>
    <col min="10" max="10" width="14.7109375" style="847" customWidth="1"/>
    <col min="11" max="11" width="11.42578125" style="847"/>
    <col min="12" max="12" width="12.28515625" style="847" bestFit="1" customWidth="1"/>
    <col min="13" max="16384" width="11.42578125" style="847"/>
  </cols>
  <sheetData>
    <row r="1" spans="1:14" ht="23.25" x14ac:dyDescent="0.35">
      <c r="A1" s="1341" t="s">
        <v>1325</v>
      </c>
      <c r="B1" s="1341"/>
      <c r="C1" s="1341"/>
      <c r="D1" s="1341"/>
      <c r="E1" s="1341"/>
      <c r="F1" s="1341"/>
      <c r="G1" s="1341"/>
      <c r="H1" s="1341"/>
      <c r="I1" s="1341"/>
      <c r="J1" s="1341"/>
      <c r="K1" s="1341"/>
      <c r="L1" s="1341"/>
      <c r="M1" s="1341"/>
    </row>
    <row r="2" spans="1:14" ht="15.75" x14ac:dyDescent="0.25">
      <c r="A2" s="1342" t="s">
        <v>335</v>
      </c>
      <c r="B2" s="1342"/>
      <c r="C2" s="1342"/>
      <c r="D2" s="1342"/>
      <c r="E2" s="1342"/>
      <c r="F2" s="1342"/>
      <c r="G2" s="1342"/>
      <c r="H2" s="1342"/>
      <c r="I2" s="1342"/>
      <c r="J2" s="1342"/>
      <c r="K2" s="1342"/>
      <c r="L2" s="1342"/>
      <c r="M2" s="1342"/>
      <c r="N2" s="106"/>
    </row>
    <row r="3" spans="1:14" ht="15.75" x14ac:dyDescent="0.25">
      <c r="A3" s="1342" t="s">
        <v>334</v>
      </c>
      <c r="B3" s="1342"/>
      <c r="C3" s="1342"/>
      <c r="D3" s="1342"/>
      <c r="E3" s="1342"/>
      <c r="F3" s="1342"/>
      <c r="G3" s="1342"/>
      <c r="H3" s="1342"/>
      <c r="I3" s="1342"/>
      <c r="J3" s="1342"/>
      <c r="K3" s="1342"/>
      <c r="L3" s="1342"/>
      <c r="M3" s="1342"/>
      <c r="N3" s="106"/>
    </row>
    <row r="4" spans="1:14" x14ac:dyDescent="0.25">
      <c r="A4" s="129"/>
      <c r="B4" s="129"/>
      <c r="C4" s="129"/>
      <c r="D4" s="129"/>
      <c r="E4" s="129"/>
      <c r="F4" s="129"/>
      <c r="G4" s="129"/>
      <c r="H4" s="129"/>
      <c r="I4" s="106"/>
      <c r="J4" s="106"/>
      <c r="K4" s="106"/>
      <c r="L4" s="106"/>
      <c r="M4" s="130" t="s">
        <v>1711</v>
      </c>
      <c r="N4" s="106"/>
    </row>
    <row r="5" spans="1:14" x14ac:dyDescent="0.25">
      <c r="A5" s="129" t="s">
        <v>341</v>
      </c>
      <c r="B5" s="129"/>
      <c r="C5" s="129"/>
      <c r="D5" s="129"/>
      <c r="E5" s="129"/>
      <c r="F5" s="129"/>
      <c r="G5" s="129"/>
      <c r="H5" s="129"/>
      <c r="I5" s="106"/>
      <c r="J5" s="106"/>
      <c r="K5" s="106"/>
      <c r="L5" s="106"/>
      <c r="M5" s="106"/>
      <c r="N5" s="106"/>
    </row>
    <row r="6" spans="1:14" x14ac:dyDescent="0.25">
      <c r="A6" s="129" t="s">
        <v>1710</v>
      </c>
      <c r="B6" s="129"/>
      <c r="C6" s="129"/>
      <c r="D6" s="129"/>
      <c r="E6" s="129"/>
      <c r="F6" s="129"/>
      <c r="G6" s="129"/>
      <c r="H6" s="129"/>
      <c r="I6" s="106"/>
      <c r="J6" s="106"/>
      <c r="K6" s="106"/>
      <c r="L6" s="106"/>
      <c r="M6" s="106"/>
      <c r="N6" s="106"/>
    </row>
    <row r="7" spans="1:14" ht="7.9" customHeight="1" thickBot="1" x14ac:dyDescent="0.3">
      <c r="A7" s="106"/>
      <c r="B7" s="106"/>
      <c r="C7" s="106"/>
      <c r="D7" s="106"/>
      <c r="E7" s="106"/>
      <c r="F7" s="106"/>
      <c r="G7" s="106"/>
      <c r="H7" s="106"/>
      <c r="I7" s="106"/>
      <c r="J7" s="106"/>
      <c r="K7" s="106"/>
      <c r="L7" s="106"/>
      <c r="M7" s="106"/>
      <c r="N7" s="106"/>
    </row>
    <row r="8" spans="1:14" ht="15.75" thickBot="1" x14ac:dyDescent="0.3">
      <c r="A8" s="1343" t="s">
        <v>333</v>
      </c>
      <c r="B8" s="1343" t="s">
        <v>332</v>
      </c>
      <c r="C8" s="1343" t="s">
        <v>331</v>
      </c>
      <c r="D8" s="1343"/>
      <c r="E8" s="1343"/>
      <c r="F8" s="1343"/>
      <c r="G8" s="1343"/>
      <c r="H8" s="851" t="s">
        <v>1709</v>
      </c>
      <c r="I8" s="852"/>
      <c r="J8" s="1338" t="s">
        <v>138</v>
      </c>
      <c r="K8" s="1339"/>
      <c r="L8" s="1339"/>
      <c r="M8" s="1340"/>
      <c r="N8" s="106"/>
    </row>
    <row r="9" spans="1:14" ht="15.75" thickBot="1" x14ac:dyDescent="0.3">
      <c r="A9" s="1343"/>
      <c r="B9" s="1343"/>
      <c r="C9" s="851" t="s">
        <v>329</v>
      </c>
      <c r="D9" s="851" t="s">
        <v>328</v>
      </c>
      <c r="E9" s="851" t="s">
        <v>327</v>
      </c>
      <c r="F9" s="851" t="s">
        <v>326</v>
      </c>
      <c r="G9" s="851" t="s">
        <v>330</v>
      </c>
      <c r="H9" s="851" t="s">
        <v>330</v>
      </c>
      <c r="I9" s="851" t="s">
        <v>330</v>
      </c>
      <c r="J9" s="851" t="s">
        <v>329</v>
      </c>
      <c r="K9" s="851" t="s">
        <v>328</v>
      </c>
      <c r="L9" s="851" t="s">
        <v>327</v>
      </c>
      <c r="M9" s="851" t="s">
        <v>326</v>
      </c>
      <c r="N9" s="106"/>
    </row>
    <row r="10" spans="1:14" ht="9.6" customHeight="1" x14ac:dyDescent="0.25">
      <c r="A10" s="111"/>
      <c r="B10" s="111"/>
      <c r="C10" s="124"/>
      <c r="D10" s="124"/>
      <c r="E10" s="124"/>
      <c r="F10" s="124"/>
      <c r="G10" s="124"/>
      <c r="H10" s="124"/>
      <c r="I10" s="124"/>
      <c r="J10" s="124"/>
      <c r="K10" s="124"/>
      <c r="L10" s="124"/>
      <c r="M10" s="124"/>
      <c r="N10" s="123"/>
    </row>
    <row r="11" spans="1:14" s="850" customFormat="1" ht="61.15" customHeight="1" x14ac:dyDescent="0.25">
      <c r="A11" s="152" t="s">
        <v>1729</v>
      </c>
      <c r="B11" s="151" t="s">
        <v>1731</v>
      </c>
      <c r="C11" s="150"/>
      <c r="D11" s="150"/>
      <c r="E11" s="150"/>
      <c r="F11" s="150"/>
      <c r="G11" s="150"/>
      <c r="H11" s="150"/>
      <c r="I11" s="149"/>
      <c r="J11" s="149"/>
      <c r="K11" s="149"/>
      <c r="L11" s="149"/>
      <c r="M11" s="149"/>
      <c r="N11" s="120"/>
    </row>
    <row r="12" spans="1:14" ht="12" customHeight="1" x14ac:dyDescent="0.25">
      <c r="A12" s="111"/>
      <c r="B12" s="128"/>
      <c r="C12" s="126"/>
      <c r="D12" s="127"/>
      <c r="E12" s="127"/>
      <c r="F12" s="126"/>
      <c r="G12" s="125"/>
      <c r="H12" s="125"/>
      <c r="I12" s="112"/>
      <c r="J12" s="112"/>
      <c r="K12" s="112"/>
      <c r="L12" s="112"/>
      <c r="M12" s="112"/>
      <c r="N12" s="123"/>
    </row>
    <row r="13" spans="1:14" s="850" customFormat="1" ht="37.15" customHeight="1" x14ac:dyDescent="0.25">
      <c r="A13" s="112" t="s">
        <v>1730</v>
      </c>
      <c r="B13" s="876"/>
      <c r="C13" s="874">
        <v>1500000</v>
      </c>
      <c r="D13" s="873">
        <v>0</v>
      </c>
      <c r="E13" s="873">
        <v>1505700.34</v>
      </c>
      <c r="F13" s="873">
        <v>0</v>
      </c>
      <c r="G13" s="438">
        <v>1500000</v>
      </c>
      <c r="H13" s="438">
        <v>1500000</v>
      </c>
      <c r="I13" s="428">
        <v>2989996.6</v>
      </c>
      <c r="J13" s="121">
        <v>1500000</v>
      </c>
      <c r="K13" s="121">
        <v>0</v>
      </c>
      <c r="L13" s="121">
        <v>1489996.6</v>
      </c>
      <c r="M13" s="121">
        <v>0</v>
      </c>
      <c r="N13" s="120"/>
    </row>
    <row r="14" spans="1:14" s="850" customFormat="1" ht="10.9" customHeight="1" x14ac:dyDescent="0.25">
      <c r="A14" s="110"/>
      <c r="B14" s="875"/>
      <c r="C14" s="874"/>
      <c r="D14" s="873"/>
      <c r="E14" s="873"/>
      <c r="F14" s="873"/>
      <c r="G14" s="438"/>
      <c r="H14" s="438"/>
      <c r="I14" s="428"/>
      <c r="J14" s="112"/>
      <c r="K14" s="112"/>
      <c r="L14" s="112"/>
      <c r="M14" s="112"/>
      <c r="N14" s="120"/>
    </row>
    <row r="15" spans="1:14" ht="66.599999999999994" customHeight="1" x14ac:dyDescent="0.25">
      <c r="A15" s="152" t="s">
        <v>1729</v>
      </c>
      <c r="B15" s="872" t="s">
        <v>1728</v>
      </c>
      <c r="C15" s="858"/>
      <c r="D15" s="110"/>
      <c r="E15" s="110"/>
      <c r="F15" s="110"/>
      <c r="G15" s="871"/>
      <c r="H15" s="871"/>
      <c r="I15" s="428"/>
      <c r="J15" s="856"/>
      <c r="K15" s="856"/>
      <c r="L15" s="856"/>
      <c r="M15" s="856"/>
      <c r="N15" s="106"/>
    </row>
    <row r="16" spans="1:14" ht="85.15" customHeight="1" thickBot="1" x14ac:dyDescent="0.3">
      <c r="A16" s="870" t="s">
        <v>1727</v>
      </c>
      <c r="B16" s="110"/>
      <c r="C16" s="856">
        <v>500000</v>
      </c>
      <c r="D16" s="869" t="s">
        <v>1726</v>
      </c>
      <c r="E16" s="856">
        <v>540774.25</v>
      </c>
      <c r="F16" s="110"/>
      <c r="G16" s="868">
        <v>500000</v>
      </c>
      <c r="H16" s="867">
        <v>500000</v>
      </c>
      <c r="I16" s="428">
        <v>1039767.18</v>
      </c>
      <c r="J16" s="859">
        <v>500000</v>
      </c>
      <c r="K16" s="856">
        <v>0</v>
      </c>
      <c r="L16" s="856">
        <v>539767.18000000005</v>
      </c>
      <c r="M16" s="856">
        <v>0</v>
      </c>
      <c r="N16" s="106"/>
    </row>
    <row r="17" spans="1:14" ht="15.75" thickBot="1" x14ac:dyDescent="0.3">
      <c r="A17" s="153"/>
      <c r="B17" s="427"/>
      <c r="C17" s="426">
        <v>2000000</v>
      </c>
      <c r="D17" s="426">
        <v>0</v>
      </c>
      <c r="E17" s="426">
        <v>2046474.59</v>
      </c>
      <c r="F17" s="426">
        <v>0</v>
      </c>
      <c r="G17" s="426">
        <v>2000000</v>
      </c>
      <c r="H17" s="426">
        <v>2000000</v>
      </c>
      <c r="I17" s="426">
        <v>4029763.7800000003</v>
      </c>
      <c r="J17" s="426">
        <v>2000000</v>
      </c>
      <c r="K17" s="425">
        <v>0</v>
      </c>
      <c r="L17" s="425">
        <v>2029763.7800000003</v>
      </c>
      <c r="M17" s="425">
        <v>0</v>
      </c>
      <c r="N17" s="106"/>
    </row>
    <row r="18" spans="1:14" x14ac:dyDescent="0.25">
      <c r="A18" s="106"/>
      <c r="B18" s="106"/>
      <c r="C18" s="106"/>
      <c r="D18" s="106"/>
      <c r="E18" s="106"/>
      <c r="F18" s="106"/>
      <c r="G18" s="106"/>
      <c r="H18" s="106"/>
      <c r="I18" s="106"/>
      <c r="J18" s="106"/>
      <c r="K18" s="106"/>
      <c r="L18" s="106"/>
      <c r="M18" s="106"/>
      <c r="N18" s="106"/>
    </row>
    <row r="19" spans="1:14" x14ac:dyDescent="0.25">
      <c r="A19" s="107"/>
      <c r="B19" s="106"/>
      <c r="C19" s="106"/>
      <c r="D19" s="106"/>
      <c r="E19" s="106"/>
      <c r="F19" s="106"/>
      <c r="G19" s="106"/>
      <c r="H19" s="106"/>
      <c r="I19" s="106"/>
      <c r="J19" s="106"/>
      <c r="K19" s="106"/>
      <c r="L19" s="106"/>
      <c r="M19" s="106"/>
      <c r="N19" s="106"/>
    </row>
    <row r="20" spans="1:14" x14ac:dyDescent="0.25">
      <c r="A20" s="106"/>
      <c r="B20" s="106"/>
      <c r="C20" s="106"/>
      <c r="D20" s="106"/>
      <c r="E20" s="106"/>
      <c r="F20" s="106"/>
      <c r="G20" s="106"/>
      <c r="H20" s="106"/>
      <c r="I20" s="106"/>
      <c r="J20" s="106"/>
      <c r="K20" s="106"/>
      <c r="L20" s="106"/>
      <c r="M20" s="106"/>
      <c r="N20" s="106"/>
    </row>
    <row r="21" spans="1:14" x14ac:dyDescent="0.25">
      <c r="A21" s="107"/>
      <c r="B21" s="106"/>
      <c r="C21" s="106"/>
      <c r="D21" s="106"/>
      <c r="E21" s="106"/>
      <c r="F21" s="106"/>
      <c r="G21" s="106"/>
      <c r="H21" s="106"/>
      <c r="I21" s="106"/>
      <c r="J21" s="106"/>
      <c r="K21" s="106"/>
      <c r="L21" s="106"/>
      <c r="M21" s="106"/>
      <c r="N21" s="106"/>
    </row>
    <row r="22" spans="1:14" x14ac:dyDescent="0.25">
      <c r="A22" s="106"/>
      <c r="B22" s="106"/>
      <c r="C22" s="106"/>
      <c r="D22" s="106"/>
      <c r="E22" s="106"/>
      <c r="F22" s="106"/>
      <c r="G22" s="106"/>
      <c r="H22" s="106"/>
      <c r="I22" s="106"/>
      <c r="J22" s="106"/>
      <c r="K22" s="106"/>
      <c r="L22" s="106"/>
      <c r="M22" s="106"/>
      <c r="N22" s="106"/>
    </row>
    <row r="23" spans="1:14" x14ac:dyDescent="0.25">
      <c r="A23" s="107"/>
      <c r="B23" s="106"/>
      <c r="C23" s="106"/>
      <c r="D23" s="106"/>
      <c r="E23" s="106"/>
      <c r="F23" s="106"/>
      <c r="G23" s="106"/>
      <c r="H23" s="106"/>
      <c r="I23" s="108"/>
      <c r="J23" s="106"/>
      <c r="K23" s="106"/>
      <c r="L23" s="106"/>
      <c r="M23" s="106"/>
      <c r="N23" s="106"/>
    </row>
    <row r="24" spans="1:14" x14ac:dyDescent="0.25">
      <c r="A24" s="106"/>
      <c r="B24" s="106"/>
      <c r="C24" s="106"/>
      <c r="D24" s="106"/>
      <c r="E24" s="106"/>
      <c r="F24" s="106"/>
      <c r="G24" s="106"/>
      <c r="H24" s="106"/>
      <c r="I24" s="106"/>
      <c r="J24" s="106"/>
      <c r="K24" s="106"/>
      <c r="L24" s="106"/>
      <c r="M24" s="106"/>
      <c r="N24" s="106"/>
    </row>
    <row r="25" spans="1:14" x14ac:dyDescent="0.25">
      <c r="A25" s="107"/>
      <c r="B25" s="106"/>
      <c r="C25" s="106"/>
      <c r="D25" s="106"/>
      <c r="E25" s="106"/>
      <c r="F25" s="106"/>
      <c r="G25" s="106"/>
      <c r="H25" s="106"/>
      <c r="I25" s="106"/>
      <c r="J25" s="106"/>
      <c r="K25" s="106"/>
      <c r="L25" s="106"/>
      <c r="M25" s="106"/>
      <c r="N25" s="106"/>
    </row>
    <row r="26" spans="1:14" x14ac:dyDescent="0.25">
      <c r="A26" s="106"/>
      <c r="B26" s="106"/>
      <c r="C26" s="106"/>
      <c r="D26" s="106"/>
      <c r="E26" s="106"/>
      <c r="F26" s="106"/>
      <c r="G26" s="106"/>
      <c r="H26" s="106"/>
      <c r="I26" s="106"/>
      <c r="J26" s="106"/>
      <c r="K26" s="106"/>
      <c r="L26" s="106"/>
      <c r="M26" s="106"/>
      <c r="N26" s="106"/>
    </row>
    <row r="27" spans="1:14" x14ac:dyDescent="0.25">
      <c r="A27" s="107"/>
      <c r="B27" s="106"/>
      <c r="C27" s="106"/>
      <c r="D27" s="106"/>
      <c r="E27" s="106"/>
      <c r="F27" s="106"/>
      <c r="G27" s="106"/>
      <c r="H27" s="106"/>
      <c r="I27" s="106"/>
      <c r="J27" s="106"/>
      <c r="K27" s="106"/>
      <c r="L27" s="106"/>
      <c r="M27" s="106"/>
      <c r="N27" s="106"/>
    </row>
    <row r="28" spans="1:14" x14ac:dyDescent="0.25">
      <c r="A28" s="106"/>
      <c r="B28" s="106"/>
      <c r="C28" s="106"/>
      <c r="D28" s="106"/>
      <c r="E28" s="106"/>
      <c r="F28" s="106"/>
      <c r="G28" s="106" t="s">
        <v>340</v>
      </c>
      <c r="H28" s="106"/>
      <c r="I28" s="106"/>
      <c r="J28" s="106"/>
      <c r="K28" s="106"/>
      <c r="L28" s="106"/>
      <c r="M28" s="106"/>
      <c r="N28" s="106"/>
    </row>
    <row r="29" spans="1:14" x14ac:dyDescent="0.25">
      <c r="A29" s="107"/>
      <c r="B29" s="106"/>
      <c r="C29" s="106"/>
      <c r="D29" s="106"/>
      <c r="E29" s="106"/>
      <c r="F29" s="106"/>
      <c r="G29" s="106"/>
      <c r="H29" s="106"/>
      <c r="I29" s="106"/>
      <c r="J29" s="106"/>
      <c r="K29" s="106"/>
      <c r="L29" s="106"/>
      <c r="M29" s="106"/>
      <c r="N29" s="106"/>
    </row>
    <row r="30" spans="1:14" x14ac:dyDescent="0.25">
      <c r="A30" s="106"/>
      <c r="B30" s="106"/>
      <c r="C30" s="106"/>
      <c r="D30" s="106"/>
      <c r="E30" s="106"/>
      <c r="F30" s="106"/>
      <c r="G30" s="106"/>
      <c r="H30" s="106"/>
      <c r="I30" s="106"/>
      <c r="J30" s="106"/>
      <c r="K30" s="106"/>
      <c r="L30" s="106"/>
      <c r="M30" s="106"/>
      <c r="N30" s="106"/>
    </row>
    <row r="31" spans="1:14" x14ac:dyDescent="0.25">
      <c r="A31" s="107"/>
      <c r="B31" s="106"/>
      <c r="C31" s="106"/>
      <c r="D31" s="106"/>
      <c r="E31" s="106"/>
      <c r="F31" s="106"/>
      <c r="G31" s="106"/>
      <c r="H31" s="106"/>
      <c r="I31" s="106"/>
      <c r="J31" s="106"/>
      <c r="K31" s="106"/>
      <c r="L31" s="106"/>
      <c r="M31" s="106"/>
      <c r="N31" s="106"/>
    </row>
    <row r="32" spans="1:14" x14ac:dyDescent="0.25">
      <c r="A32" s="106"/>
      <c r="B32" s="106"/>
      <c r="C32" s="106"/>
      <c r="D32" s="106"/>
      <c r="E32" s="106"/>
      <c r="F32" s="106"/>
      <c r="G32" s="106"/>
      <c r="H32" s="106"/>
      <c r="I32" s="106"/>
      <c r="J32" s="106"/>
      <c r="K32" s="106"/>
      <c r="L32" s="106"/>
      <c r="M32" s="106"/>
      <c r="N32" s="106"/>
    </row>
    <row r="33" spans="1:14" x14ac:dyDescent="0.25">
      <c r="A33" s="107"/>
      <c r="B33" s="106"/>
      <c r="C33" s="106"/>
      <c r="D33" s="106"/>
      <c r="E33" s="106"/>
      <c r="F33" s="106"/>
      <c r="G33" s="106"/>
      <c r="H33" s="106"/>
      <c r="I33" s="106"/>
      <c r="J33" s="106"/>
      <c r="K33" s="106"/>
      <c r="L33" s="106"/>
      <c r="M33" s="106"/>
      <c r="N33" s="106"/>
    </row>
    <row r="34" spans="1:14" x14ac:dyDescent="0.25">
      <c r="A34" s="106"/>
      <c r="B34" s="106"/>
      <c r="C34" s="106"/>
      <c r="D34" s="106"/>
      <c r="E34" s="106"/>
      <c r="F34" s="106"/>
      <c r="G34" s="106"/>
      <c r="H34" s="106"/>
      <c r="I34" s="106"/>
      <c r="J34" s="106"/>
      <c r="K34" s="106"/>
      <c r="L34" s="106"/>
      <c r="M34" s="106"/>
      <c r="N34" s="106"/>
    </row>
    <row r="35" spans="1:14" x14ac:dyDescent="0.25">
      <c r="A35" s="107"/>
      <c r="B35" s="106"/>
      <c r="C35" s="106"/>
      <c r="D35" s="106"/>
      <c r="E35" s="106"/>
      <c r="F35" s="106"/>
      <c r="G35" s="106"/>
      <c r="H35" s="106"/>
      <c r="I35" s="106"/>
      <c r="J35" s="106"/>
      <c r="K35" s="106"/>
      <c r="L35" s="106"/>
      <c r="M35" s="106"/>
      <c r="N35" s="106"/>
    </row>
    <row r="36" spans="1:14" x14ac:dyDescent="0.25">
      <c r="A36" s="106"/>
      <c r="B36" s="106"/>
      <c r="C36" s="106"/>
      <c r="D36" s="106"/>
      <c r="E36" s="106"/>
      <c r="F36" s="106"/>
      <c r="G36" s="106"/>
      <c r="H36" s="106"/>
      <c r="I36" s="106"/>
      <c r="J36" s="106"/>
      <c r="K36" s="106"/>
      <c r="L36" s="106"/>
      <c r="M36" s="106"/>
      <c r="N36" s="106"/>
    </row>
    <row r="37" spans="1:14" x14ac:dyDescent="0.25">
      <c r="A37" s="107"/>
      <c r="B37" s="106"/>
      <c r="C37" s="106"/>
      <c r="D37" s="106"/>
      <c r="E37" s="106"/>
      <c r="F37" s="106"/>
      <c r="G37" s="106"/>
      <c r="H37" s="106"/>
      <c r="I37" s="106"/>
      <c r="J37" s="106"/>
      <c r="K37" s="106"/>
      <c r="L37" s="106"/>
      <c r="M37" s="106"/>
      <c r="N37" s="106"/>
    </row>
    <row r="38" spans="1:14" x14ac:dyDescent="0.25">
      <c r="A38" s="106"/>
      <c r="B38" s="106"/>
      <c r="C38" s="106"/>
      <c r="D38" s="106"/>
      <c r="E38" s="106"/>
      <c r="F38" s="106"/>
      <c r="G38" s="106"/>
      <c r="H38" s="106"/>
      <c r="I38" s="106"/>
      <c r="J38" s="106"/>
      <c r="K38" s="106"/>
      <c r="L38" s="106"/>
      <c r="M38" s="106"/>
      <c r="N38" s="106"/>
    </row>
    <row r="39" spans="1:14" x14ac:dyDescent="0.25">
      <c r="A39" s="107"/>
      <c r="B39" s="106"/>
      <c r="C39" s="106"/>
      <c r="D39" s="106"/>
      <c r="E39" s="106"/>
      <c r="F39" s="106"/>
      <c r="G39" s="106"/>
      <c r="H39" s="106"/>
      <c r="I39" s="106"/>
      <c r="J39" s="106"/>
      <c r="K39" s="106"/>
      <c r="L39" s="106"/>
      <c r="M39" s="106"/>
      <c r="N39" s="106"/>
    </row>
    <row r="40" spans="1:14" x14ac:dyDescent="0.25">
      <c r="A40" s="106"/>
      <c r="B40" s="106"/>
      <c r="C40" s="106"/>
      <c r="D40" s="106"/>
      <c r="E40" s="106"/>
      <c r="F40" s="106"/>
      <c r="G40" s="106"/>
      <c r="H40" s="106"/>
      <c r="I40" s="106"/>
      <c r="J40" s="106"/>
      <c r="K40" s="106"/>
      <c r="L40" s="106"/>
      <c r="M40" s="106"/>
      <c r="N40" s="106"/>
    </row>
    <row r="41" spans="1:14" x14ac:dyDescent="0.25">
      <c r="A41" s="107"/>
      <c r="B41" s="106"/>
      <c r="C41" s="106"/>
      <c r="D41" s="106"/>
      <c r="E41" s="106"/>
      <c r="F41" s="106"/>
      <c r="G41" s="106"/>
      <c r="H41" s="106"/>
      <c r="I41" s="106"/>
      <c r="J41" s="106"/>
      <c r="K41" s="106"/>
      <c r="L41" s="106"/>
      <c r="M41" s="106"/>
      <c r="N41" s="106"/>
    </row>
    <row r="42" spans="1:14" x14ac:dyDescent="0.25">
      <c r="A42" s="106"/>
      <c r="B42" s="106"/>
      <c r="C42" s="106"/>
      <c r="D42" s="106"/>
      <c r="E42" s="106"/>
      <c r="F42" s="106"/>
      <c r="G42" s="106"/>
      <c r="H42" s="106"/>
      <c r="I42" s="106"/>
      <c r="J42" s="106"/>
      <c r="K42" s="106"/>
      <c r="L42" s="106"/>
      <c r="M42" s="106"/>
      <c r="N42" s="106"/>
    </row>
    <row r="43" spans="1:14" x14ac:dyDescent="0.25">
      <c r="A43" s="107"/>
      <c r="B43" s="106"/>
      <c r="C43" s="106"/>
      <c r="D43" s="106"/>
      <c r="E43" s="106"/>
      <c r="F43" s="106"/>
      <c r="G43" s="106"/>
      <c r="H43" s="106"/>
      <c r="I43" s="106"/>
      <c r="J43" s="106"/>
      <c r="K43" s="106"/>
      <c r="L43" s="106"/>
      <c r="M43" s="106"/>
      <c r="N43" s="106"/>
    </row>
    <row r="44" spans="1:14" x14ac:dyDescent="0.25">
      <c r="A44" s="106"/>
      <c r="B44" s="106"/>
      <c r="C44" s="106"/>
      <c r="D44" s="106"/>
      <c r="E44" s="106"/>
      <c r="F44" s="106"/>
      <c r="G44" s="106"/>
      <c r="H44" s="106"/>
      <c r="I44" s="106"/>
      <c r="J44" s="106"/>
      <c r="K44" s="106"/>
      <c r="L44" s="106"/>
      <c r="M44" s="106"/>
      <c r="N44" s="106"/>
    </row>
    <row r="45" spans="1:14" x14ac:dyDescent="0.25">
      <c r="A45" s="107"/>
      <c r="B45" s="106"/>
      <c r="C45" s="106"/>
      <c r="D45" s="106"/>
      <c r="E45" s="106"/>
      <c r="F45" s="106"/>
      <c r="G45" s="106"/>
      <c r="H45" s="106"/>
      <c r="I45" s="106"/>
      <c r="J45" s="106"/>
      <c r="K45" s="106"/>
      <c r="L45" s="106"/>
      <c r="M45" s="106"/>
      <c r="N45" s="106"/>
    </row>
    <row r="46" spans="1:14" x14ac:dyDescent="0.25">
      <c r="A46" s="106"/>
      <c r="B46" s="106"/>
      <c r="C46" s="106"/>
      <c r="D46" s="106"/>
      <c r="E46" s="106"/>
      <c r="F46" s="106"/>
      <c r="G46" s="106"/>
      <c r="H46" s="106"/>
      <c r="I46" s="106"/>
      <c r="J46" s="106"/>
      <c r="K46" s="106"/>
      <c r="L46" s="106"/>
      <c r="M46" s="106"/>
      <c r="N46" s="106"/>
    </row>
    <row r="47" spans="1:14" x14ac:dyDescent="0.25">
      <c r="A47" s="107"/>
      <c r="B47" s="106"/>
      <c r="C47" s="106"/>
      <c r="D47" s="106"/>
      <c r="E47" s="106"/>
      <c r="F47" s="106"/>
      <c r="G47" s="106"/>
      <c r="H47" s="106"/>
      <c r="I47" s="106"/>
      <c r="J47" s="106"/>
      <c r="K47" s="106"/>
      <c r="L47" s="106"/>
      <c r="M47" s="106"/>
      <c r="N47" s="106"/>
    </row>
    <row r="48" spans="1:14" x14ac:dyDescent="0.25">
      <c r="A48" s="106"/>
      <c r="B48" s="106"/>
      <c r="C48" s="106"/>
      <c r="D48" s="106"/>
      <c r="E48" s="106"/>
      <c r="F48" s="106"/>
      <c r="G48" s="106"/>
      <c r="H48" s="106"/>
      <c r="I48" s="106"/>
      <c r="J48" s="106"/>
      <c r="K48" s="106"/>
      <c r="L48" s="106"/>
      <c r="M48" s="106"/>
      <c r="N48" s="106"/>
    </row>
    <row r="49" spans="1:14" x14ac:dyDescent="0.25">
      <c r="A49" s="107"/>
      <c r="B49" s="106"/>
      <c r="C49" s="106"/>
      <c r="D49" s="106"/>
      <c r="E49" s="106"/>
      <c r="F49" s="106"/>
      <c r="G49" s="106"/>
      <c r="H49" s="106"/>
      <c r="I49" s="106"/>
      <c r="J49" s="106"/>
      <c r="K49" s="106"/>
      <c r="L49" s="106"/>
      <c r="M49" s="106"/>
      <c r="N49" s="106"/>
    </row>
    <row r="50" spans="1:14" x14ac:dyDescent="0.25">
      <c r="A50" s="106"/>
      <c r="B50" s="106"/>
      <c r="C50" s="106"/>
      <c r="D50" s="106"/>
      <c r="E50" s="106"/>
      <c r="F50" s="106"/>
      <c r="G50" s="106"/>
      <c r="H50" s="106"/>
      <c r="I50" s="106"/>
      <c r="J50" s="106"/>
      <c r="K50" s="106"/>
      <c r="L50" s="106"/>
      <c r="M50" s="106"/>
      <c r="N50" s="106"/>
    </row>
    <row r="51" spans="1:14" x14ac:dyDescent="0.25">
      <c r="A51" s="107"/>
      <c r="B51" s="106"/>
      <c r="C51" s="106"/>
      <c r="D51" s="106"/>
      <c r="E51" s="106"/>
      <c r="F51" s="106"/>
      <c r="G51" s="106"/>
      <c r="H51" s="106"/>
      <c r="I51" s="106"/>
      <c r="J51" s="106"/>
      <c r="K51" s="106"/>
      <c r="L51" s="106"/>
      <c r="M51" s="106"/>
      <c r="N51" s="106"/>
    </row>
    <row r="52" spans="1:14" x14ac:dyDescent="0.25">
      <c r="A52" s="106"/>
      <c r="B52" s="106"/>
      <c r="C52" s="106"/>
      <c r="D52" s="106"/>
      <c r="E52" s="106"/>
      <c r="F52" s="106"/>
      <c r="G52" s="106"/>
      <c r="H52" s="106"/>
      <c r="I52" s="106"/>
      <c r="J52" s="106"/>
      <c r="K52" s="106"/>
      <c r="L52" s="106"/>
      <c r="M52" s="106"/>
      <c r="N52" s="106"/>
    </row>
    <row r="53" spans="1:14" x14ac:dyDescent="0.25">
      <c r="A53" s="107"/>
      <c r="B53" s="106"/>
      <c r="C53" s="106"/>
      <c r="D53" s="106"/>
      <c r="E53" s="106"/>
      <c r="F53" s="106"/>
      <c r="G53" s="106"/>
      <c r="H53" s="106"/>
      <c r="I53" s="106"/>
      <c r="J53" s="106"/>
      <c r="K53" s="106"/>
      <c r="L53" s="106"/>
      <c r="M53" s="106"/>
      <c r="N53" s="106"/>
    </row>
    <row r="54" spans="1:14" x14ac:dyDescent="0.25">
      <c r="A54" s="106"/>
      <c r="B54" s="106"/>
      <c r="C54" s="106"/>
      <c r="D54" s="106"/>
      <c r="E54" s="106"/>
      <c r="F54" s="106"/>
      <c r="G54" s="106"/>
      <c r="H54" s="106"/>
      <c r="I54" s="106"/>
      <c r="J54" s="106"/>
      <c r="K54" s="106"/>
      <c r="L54" s="106"/>
      <c r="M54" s="106"/>
      <c r="N54" s="106"/>
    </row>
    <row r="55" spans="1:14" x14ac:dyDescent="0.25">
      <c r="A55" s="107"/>
      <c r="B55" s="106"/>
      <c r="C55" s="106"/>
      <c r="D55" s="106"/>
      <c r="E55" s="106"/>
      <c r="F55" s="106"/>
      <c r="G55" s="106"/>
      <c r="H55" s="106"/>
      <c r="I55" s="106"/>
      <c r="J55" s="106"/>
      <c r="K55" s="106"/>
      <c r="L55" s="106"/>
      <c r="M55" s="106"/>
      <c r="N55" s="106"/>
    </row>
    <row r="56" spans="1:14" x14ac:dyDescent="0.25">
      <c r="A56" s="106"/>
      <c r="B56" s="106"/>
      <c r="C56" s="106"/>
      <c r="D56" s="106"/>
      <c r="E56" s="106"/>
      <c r="F56" s="106"/>
      <c r="G56" s="106"/>
      <c r="H56" s="106"/>
      <c r="I56" s="106"/>
      <c r="J56" s="106"/>
      <c r="K56" s="106"/>
      <c r="L56" s="106"/>
      <c r="M56" s="106"/>
      <c r="N56" s="106"/>
    </row>
    <row r="57" spans="1:14" x14ac:dyDescent="0.25">
      <c r="A57" s="107"/>
      <c r="B57" s="106"/>
      <c r="C57" s="106"/>
      <c r="D57" s="106"/>
      <c r="E57" s="106"/>
      <c r="F57" s="106"/>
      <c r="G57" s="106"/>
      <c r="H57" s="106"/>
      <c r="I57" s="106"/>
      <c r="J57" s="106"/>
      <c r="K57" s="106"/>
      <c r="L57" s="106"/>
      <c r="M57" s="106"/>
      <c r="N57" s="106"/>
    </row>
    <row r="58" spans="1:14" x14ac:dyDescent="0.25">
      <c r="A58" s="106"/>
      <c r="B58" s="106"/>
      <c r="C58" s="106"/>
      <c r="D58" s="106"/>
      <c r="E58" s="106"/>
      <c r="F58" s="106"/>
      <c r="G58" s="106"/>
      <c r="H58" s="106"/>
      <c r="I58" s="106"/>
      <c r="J58" s="106"/>
      <c r="K58" s="106"/>
      <c r="L58" s="106"/>
      <c r="M58" s="106"/>
      <c r="N58" s="106"/>
    </row>
    <row r="59" spans="1:14" x14ac:dyDescent="0.25">
      <c r="A59" s="107"/>
      <c r="B59" s="106"/>
      <c r="C59" s="106"/>
      <c r="D59" s="106"/>
      <c r="E59" s="106"/>
      <c r="F59" s="106"/>
      <c r="G59" s="106"/>
      <c r="H59" s="106"/>
      <c r="I59" s="106"/>
      <c r="J59" s="106"/>
      <c r="K59" s="106"/>
      <c r="L59" s="106"/>
      <c r="M59" s="106"/>
      <c r="N59" s="106"/>
    </row>
  </sheetData>
  <mergeCells count="7">
    <mergeCell ref="A1:M1"/>
    <mergeCell ref="A2:M2"/>
    <mergeCell ref="A3:M3"/>
    <mergeCell ref="A8:A9"/>
    <mergeCell ref="B8:B9"/>
    <mergeCell ref="C8:G8"/>
    <mergeCell ref="J8:M8"/>
  </mergeCells>
  <printOptions horizontalCentered="1"/>
  <pageMargins left="0" right="0" top="0.39370078740157483" bottom="0" header="0.31496062992125984" footer="0.31496062992125984"/>
  <pageSetup scale="75"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0"/>
  <sheetViews>
    <sheetView workbookViewId="0">
      <selection activeCell="C14" sqref="C14"/>
    </sheetView>
  </sheetViews>
  <sheetFormatPr baseColWidth="10" defaultRowHeight="15" x14ac:dyDescent="0.25"/>
  <cols>
    <col min="1" max="1" width="11.42578125" style="847"/>
    <col min="2" max="2" width="32.85546875" style="847" customWidth="1"/>
    <col min="3" max="3" width="76.5703125" style="847" customWidth="1"/>
    <col min="4" max="16384" width="11.42578125" style="847"/>
  </cols>
  <sheetData>
    <row r="1" spans="1:5" ht="18.75" x14ac:dyDescent="0.3">
      <c r="A1" s="1344" t="s">
        <v>1325</v>
      </c>
      <c r="B1" s="1344"/>
      <c r="C1" s="1344"/>
    </row>
    <row r="2" spans="1:5" x14ac:dyDescent="0.25">
      <c r="A2" s="1345" t="s">
        <v>339</v>
      </c>
      <c r="B2" s="1345"/>
      <c r="C2" s="1345"/>
    </row>
    <row r="3" spans="1:5" x14ac:dyDescent="0.25">
      <c r="A3" s="1345" t="s">
        <v>338</v>
      </c>
      <c r="B3" s="1345"/>
      <c r="C3" s="1345"/>
    </row>
    <row r="4" spans="1:5" x14ac:dyDescent="0.25">
      <c r="A4" s="139"/>
      <c r="B4" s="139"/>
      <c r="C4" s="139"/>
    </row>
    <row r="5" spans="1:5" x14ac:dyDescent="0.25">
      <c r="A5" s="129" t="s">
        <v>341</v>
      </c>
      <c r="B5" s="129"/>
      <c r="C5" s="130" t="s">
        <v>1711</v>
      </c>
      <c r="D5" s="129"/>
      <c r="E5" s="129"/>
    </row>
    <row r="6" spans="1:5" x14ac:dyDescent="0.25">
      <c r="A6" s="129" t="s">
        <v>1725</v>
      </c>
      <c r="B6" s="129"/>
      <c r="C6" s="129"/>
      <c r="D6" s="129"/>
      <c r="E6" s="129"/>
    </row>
    <row r="7" spans="1:5" ht="15.75" thickBot="1" x14ac:dyDescent="0.3">
      <c r="A7" s="138"/>
      <c r="B7" s="138"/>
      <c r="C7" s="138"/>
    </row>
    <row r="8" spans="1:5" ht="15.75" thickBot="1" x14ac:dyDescent="0.3">
      <c r="A8" s="866" t="s">
        <v>107</v>
      </c>
      <c r="B8" s="866" t="s">
        <v>337</v>
      </c>
      <c r="C8" s="866" t="s">
        <v>336</v>
      </c>
    </row>
    <row r="9" spans="1:5" x14ac:dyDescent="0.25">
      <c r="A9" s="136"/>
      <c r="B9" s="137"/>
      <c r="C9" s="136"/>
    </row>
    <row r="10" spans="1:5" s="855" customFormat="1" ht="12.75" x14ac:dyDescent="0.2">
      <c r="A10" s="151"/>
      <c r="B10" s="118"/>
      <c r="C10" s="133"/>
    </row>
    <row r="11" spans="1:5" s="855" customFormat="1" ht="12.75" x14ac:dyDescent="0.2">
      <c r="A11" s="151"/>
      <c r="B11" s="112" t="s">
        <v>1730</v>
      </c>
      <c r="C11" s="877" t="s">
        <v>342</v>
      </c>
      <c r="E11" s="855" t="s">
        <v>340</v>
      </c>
    </row>
    <row r="12" spans="1:5" s="855" customFormat="1" ht="12" x14ac:dyDescent="0.2">
      <c r="A12" s="140"/>
      <c r="B12" s="117"/>
      <c r="C12" s="133"/>
      <c r="E12" s="855" t="s">
        <v>68</v>
      </c>
    </row>
    <row r="13" spans="1:5" s="855" customFormat="1" ht="25.5" x14ac:dyDescent="0.2">
      <c r="A13" s="872"/>
      <c r="B13" s="870" t="s">
        <v>1727</v>
      </c>
      <c r="C13" s="877" t="s">
        <v>342</v>
      </c>
    </row>
    <row r="14" spans="1:5" s="855" customFormat="1" ht="12" x14ac:dyDescent="0.2">
      <c r="A14" s="140"/>
      <c r="B14" s="118"/>
      <c r="C14" s="133"/>
    </row>
    <row r="15" spans="1:5" s="855" customFormat="1" ht="12" x14ac:dyDescent="0.2">
      <c r="A15" s="140"/>
      <c r="B15" s="118"/>
      <c r="C15" s="133"/>
    </row>
    <row r="16" spans="1:5" s="855" customFormat="1" ht="12" x14ac:dyDescent="0.2">
      <c r="A16" s="140"/>
      <c r="B16" s="118"/>
      <c r="C16" s="133"/>
    </row>
    <row r="17" spans="1:3" s="855" customFormat="1" ht="12" x14ac:dyDescent="0.2">
      <c r="A17" s="140"/>
      <c r="B17" s="118"/>
      <c r="C17" s="133" t="s">
        <v>68</v>
      </c>
    </row>
    <row r="18" spans="1:3" s="855" customFormat="1" ht="12" x14ac:dyDescent="0.2">
      <c r="A18" s="140"/>
      <c r="B18" s="118"/>
      <c r="C18" s="133"/>
    </row>
    <row r="19" spans="1:3" s="855" customFormat="1" ht="12" x14ac:dyDescent="0.2">
      <c r="A19" s="140"/>
      <c r="B19" s="118"/>
      <c r="C19" s="133"/>
    </row>
    <row r="20" spans="1:3" s="855" customFormat="1" ht="12" x14ac:dyDescent="0.2">
      <c r="A20" s="140"/>
      <c r="B20" s="118"/>
      <c r="C20" s="133"/>
    </row>
    <row r="21" spans="1:3" s="855" customFormat="1" ht="12" x14ac:dyDescent="0.2">
      <c r="A21" s="140"/>
      <c r="B21" s="118"/>
      <c r="C21" s="133"/>
    </row>
    <row r="22" spans="1:3" s="855" customFormat="1" ht="12" x14ac:dyDescent="0.2">
      <c r="A22" s="140"/>
      <c r="B22" s="118"/>
      <c r="C22" s="133"/>
    </row>
    <row r="23" spans="1:3" s="855" customFormat="1" ht="12" x14ac:dyDescent="0.2">
      <c r="A23" s="140"/>
      <c r="B23" s="118"/>
      <c r="C23" s="133"/>
    </row>
    <row r="24" spans="1:3" s="855" customFormat="1" ht="11.25" customHeight="1" x14ac:dyDescent="0.2">
      <c r="A24" s="140"/>
      <c r="B24" s="118"/>
      <c r="C24" s="133"/>
    </row>
    <row r="25" spans="1:3" s="855" customFormat="1" ht="12" x14ac:dyDescent="0.2">
      <c r="A25" s="140"/>
      <c r="B25" s="118"/>
      <c r="C25" s="133"/>
    </row>
    <row r="26" spans="1:3" s="855" customFormat="1" ht="12" x14ac:dyDescent="0.2">
      <c r="A26" s="140"/>
      <c r="B26" s="117"/>
      <c r="C26" s="134"/>
    </row>
    <row r="27" spans="1:3" s="855" customFormat="1" ht="12" x14ac:dyDescent="0.2">
      <c r="A27" s="132"/>
      <c r="B27" s="132"/>
      <c r="C27" s="132"/>
    </row>
    <row r="28" spans="1:3" s="855" customFormat="1" ht="12" x14ac:dyDescent="0.2">
      <c r="A28" s="132"/>
      <c r="B28" s="132"/>
      <c r="C28" s="132" t="s">
        <v>1732</v>
      </c>
    </row>
    <row r="29" spans="1:3" s="855" customFormat="1" ht="12" x14ac:dyDescent="0.2">
      <c r="A29" s="132"/>
      <c r="B29" s="132"/>
      <c r="C29" s="132"/>
    </row>
    <row r="30" spans="1:3" s="855" customFormat="1" ht="12.75" thickBot="1" x14ac:dyDescent="0.25">
      <c r="A30" s="131"/>
      <c r="B30" s="131"/>
      <c r="C30" s="131"/>
    </row>
  </sheetData>
  <mergeCells count="3">
    <mergeCell ref="A2:C2"/>
    <mergeCell ref="A3:C3"/>
    <mergeCell ref="A1:C1"/>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M31" sqref="M31"/>
    </sheetView>
  </sheetViews>
  <sheetFormatPr baseColWidth="10" defaultRowHeight="12.75" x14ac:dyDescent="0.2"/>
  <sheetData/>
  <phoneticPr fontId="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8"/>
  <sheetViews>
    <sheetView zoomScaleNormal="100" workbookViewId="0">
      <selection activeCell="A20" sqref="A20"/>
    </sheetView>
  </sheetViews>
  <sheetFormatPr baseColWidth="10" defaultRowHeight="12.75" x14ac:dyDescent="0.2"/>
  <cols>
    <col min="1" max="1" width="4.5703125" style="3" customWidth="1"/>
    <col min="2" max="2" width="1.85546875" style="3" customWidth="1"/>
    <col min="3" max="3" width="50.140625" style="3" customWidth="1"/>
    <col min="4" max="4" width="2.85546875" style="3" customWidth="1"/>
    <col min="5" max="5" width="56.7109375" style="3" customWidth="1"/>
    <col min="6" max="6" width="12.5703125" style="3" bestFit="1" customWidth="1"/>
    <col min="7" max="16384" width="11.42578125" style="3"/>
  </cols>
  <sheetData>
    <row r="1" spans="1:5" ht="21" x14ac:dyDescent="0.35">
      <c r="A1" s="1163" t="s">
        <v>1099</v>
      </c>
      <c r="B1" s="1163"/>
      <c r="C1" s="1163"/>
      <c r="D1" s="1163"/>
      <c r="E1" s="1163"/>
    </row>
    <row r="2" spans="1:5" ht="18.75" x14ac:dyDescent="0.3">
      <c r="A2" s="1164" t="s">
        <v>164</v>
      </c>
      <c r="B2" s="1164"/>
      <c r="C2" s="1164"/>
      <c r="D2" s="1164"/>
      <c r="E2" s="1164"/>
    </row>
    <row r="3" spans="1:5" ht="21.75" customHeight="1" x14ac:dyDescent="0.35">
      <c r="A3" s="69"/>
      <c r="B3" s="49"/>
      <c r="C3" s="70"/>
      <c r="D3" s="49"/>
      <c r="E3" s="48"/>
    </row>
    <row r="4" spans="1:5" ht="39.75" customHeight="1" x14ac:dyDescent="0.2">
      <c r="A4" s="1141" t="s">
        <v>1321</v>
      </c>
      <c r="B4" s="1165"/>
      <c r="C4" s="1165"/>
      <c r="D4" s="1165"/>
      <c r="E4" s="1166"/>
    </row>
    <row r="5" spans="1:5" ht="12.75" customHeight="1" x14ac:dyDescent="0.2">
      <c r="A5" s="1170" t="s">
        <v>1097</v>
      </c>
      <c r="B5" s="1171"/>
      <c r="C5" s="1171"/>
      <c r="D5" s="1171"/>
      <c r="E5" s="1172"/>
    </row>
    <row r="6" spans="1:5" ht="12.75" customHeight="1" x14ac:dyDescent="0.2">
      <c r="A6" s="1173"/>
      <c r="B6" s="1174"/>
      <c r="C6" s="1174"/>
      <c r="D6" s="1174"/>
      <c r="E6" s="1175"/>
    </row>
    <row r="7" spans="1:5" ht="12.75" customHeight="1" x14ac:dyDescent="0.2">
      <c r="A7" s="1173"/>
      <c r="B7" s="1174"/>
      <c r="C7" s="1174"/>
      <c r="D7" s="1174"/>
      <c r="E7" s="1175"/>
    </row>
    <row r="8" spans="1:5" ht="12.75" customHeight="1" x14ac:dyDescent="0.2">
      <c r="A8" s="1173"/>
      <c r="B8" s="1174"/>
      <c r="C8" s="1174"/>
      <c r="D8" s="1174"/>
      <c r="E8" s="1175"/>
    </row>
    <row r="9" spans="1:5" ht="12.75" customHeight="1" x14ac:dyDescent="0.2">
      <c r="A9" s="1173"/>
      <c r="B9" s="1174"/>
      <c r="C9" s="1174"/>
      <c r="D9" s="1174"/>
      <c r="E9" s="1175"/>
    </row>
    <row r="10" spans="1:5" ht="12.75" customHeight="1" x14ac:dyDescent="0.2">
      <c r="A10" s="1173"/>
      <c r="B10" s="1174"/>
      <c r="C10" s="1174"/>
      <c r="D10" s="1174"/>
      <c r="E10" s="1175"/>
    </row>
    <row r="11" spans="1:5" ht="12.75" customHeight="1" x14ac:dyDescent="0.2">
      <c r="A11" s="1173"/>
      <c r="B11" s="1174"/>
      <c r="C11" s="1174"/>
      <c r="D11" s="1174"/>
      <c r="E11" s="1175"/>
    </row>
    <row r="12" spans="1:5" ht="12.75" customHeight="1" x14ac:dyDescent="0.2">
      <c r="A12" s="1173"/>
      <c r="B12" s="1174"/>
      <c r="C12" s="1174"/>
      <c r="D12" s="1174"/>
      <c r="E12" s="1175"/>
    </row>
    <row r="13" spans="1:5" ht="12.75" customHeight="1" x14ac:dyDescent="0.2">
      <c r="A13" s="1173"/>
      <c r="B13" s="1174"/>
      <c r="C13" s="1174"/>
      <c r="D13" s="1174"/>
      <c r="E13" s="1175"/>
    </row>
    <row r="14" spans="1:5" ht="12.75" customHeight="1" x14ac:dyDescent="0.2">
      <c r="A14" s="1173"/>
      <c r="B14" s="1174"/>
      <c r="C14" s="1174"/>
      <c r="D14" s="1174"/>
      <c r="E14" s="1175"/>
    </row>
    <row r="15" spans="1:5" ht="12.75" customHeight="1" x14ac:dyDescent="0.2">
      <c r="A15" s="1173"/>
      <c r="B15" s="1174"/>
      <c r="C15" s="1174"/>
      <c r="D15" s="1174"/>
      <c r="E15" s="1175"/>
    </row>
    <row r="16" spans="1:5" ht="12.75" customHeight="1" x14ac:dyDescent="0.2">
      <c r="A16" s="1173"/>
      <c r="B16" s="1174"/>
      <c r="C16" s="1174"/>
      <c r="D16" s="1174"/>
      <c r="E16" s="1175"/>
    </row>
    <row r="17" spans="1:6" ht="12.75" customHeight="1" x14ac:dyDescent="0.2">
      <c r="A17" s="1173"/>
      <c r="B17" s="1174"/>
      <c r="C17" s="1174"/>
      <c r="D17" s="1174"/>
      <c r="E17" s="1175"/>
    </row>
    <row r="18" spans="1:6" ht="12.75" customHeight="1" x14ac:dyDescent="0.2">
      <c r="A18" s="1173"/>
      <c r="B18" s="1174"/>
      <c r="C18" s="1174"/>
      <c r="D18" s="1174"/>
      <c r="E18" s="1175"/>
    </row>
    <row r="19" spans="1:6" ht="12.75" customHeight="1" x14ac:dyDescent="0.2">
      <c r="A19" s="1173"/>
      <c r="B19" s="1174"/>
      <c r="C19" s="1174"/>
      <c r="D19" s="1174"/>
      <c r="E19" s="1175"/>
    </row>
    <row r="20" spans="1:6" s="53" customFormat="1" ht="15.75" x14ac:dyDescent="0.2">
      <c r="A20" s="79"/>
      <c r="B20" s="75"/>
      <c r="C20" s="75"/>
      <c r="D20" s="76"/>
      <c r="E20" s="80"/>
    </row>
    <row r="21" spans="1:6" s="53" customFormat="1" ht="21.75" customHeight="1" x14ac:dyDescent="0.2">
      <c r="A21" s="79"/>
      <c r="B21" s="75"/>
      <c r="C21" s="77" t="s">
        <v>309</v>
      </c>
      <c r="D21" s="76"/>
      <c r="E21" s="81">
        <v>601209057.57000005</v>
      </c>
      <c r="F21" s="73"/>
    </row>
    <row r="22" spans="1:6" s="53" customFormat="1" ht="21.75" customHeight="1" x14ac:dyDescent="0.2">
      <c r="A22" s="79"/>
      <c r="B22" s="75"/>
      <c r="C22" s="77" t="s">
        <v>308</v>
      </c>
      <c r="D22" s="76"/>
      <c r="E22" s="82">
        <v>634756323.9799999</v>
      </c>
      <c r="F22" s="74"/>
    </row>
    <row r="23" spans="1:6" s="53" customFormat="1" ht="21.75" customHeight="1" x14ac:dyDescent="0.2">
      <c r="A23" s="79"/>
      <c r="B23" s="75"/>
      <c r="C23" s="77" t="s">
        <v>969</v>
      </c>
      <c r="D23" s="75"/>
      <c r="E23" s="81">
        <v>-33547266.409999847</v>
      </c>
      <c r="F23" s="73"/>
    </row>
    <row r="24" spans="1:6" s="53" customFormat="1" x14ac:dyDescent="0.2">
      <c r="A24" s="79"/>
      <c r="B24" s="75"/>
      <c r="C24" s="75"/>
      <c r="D24" s="75"/>
      <c r="E24" s="83"/>
    </row>
    <row r="25" spans="1:6" s="53" customFormat="1" x14ac:dyDescent="0.2">
      <c r="A25" s="79"/>
      <c r="B25" s="75"/>
      <c r="C25" s="75"/>
      <c r="D25" s="75"/>
      <c r="E25" s="83"/>
    </row>
    <row r="26" spans="1:6" x14ac:dyDescent="0.2">
      <c r="A26" s="84"/>
      <c r="B26" s="16"/>
      <c r="C26" s="16"/>
      <c r="D26" s="16"/>
      <c r="E26" s="85"/>
    </row>
    <row r="27" spans="1:6" x14ac:dyDescent="0.2">
      <c r="A27" s="84"/>
      <c r="B27" s="16"/>
      <c r="C27" s="16"/>
      <c r="D27" s="16"/>
      <c r="E27" s="85"/>
    </row>
    <row r="28" spans="1:6" x14ac:dyDescent="0.2">
      <c r="A28" s="84"/>
      <c r="B28" s="16"/>
      <c r="C28" s="16"/>
      <c r="D28" s="16"/>
      <c r="E28" s="85"/>
    </row>
    <row r="29" spans="1:6" x14ac:dyDescent="0.2">
      <c r="A29" s="84"/>
      <c r="B29" s="16"/>
      <c r="C29" s="16"/>
      <c r="D29" s="16"/>
      <c r="E29" s="85"/>
    </row>
    <row r="30" spans="1:6" x14ac:dyDescent="0.2">
      <c r="A30" s="84"/>
      <c r="B30" s="16"/>
      <c r="C30" s="16"/>
      <c r="D30" s="16"/>
      <c r="E30" s="85"/>
    </row>
    <row r="31" spans="1:6" x14ac:dyDescent="0.2">
      <c r="A31" s="84"/>
      <c r="B31" s="16"/>
      <c r="C31" s="16"/>
      <c r="D31" s="16"/>
      <c r="E31" s="85"/>
    </row>
    <row r="32" spans="1:6" ht="18.75" x14ac:dyDescent="0.3">
      <c r="A32" s="1167" t="str">
        <f>'CP1'!I291</f>
        <v>C. C.P. ENRIQUE BUENO GUERRA</v>
      </c>
      <c r="B32" s="1168"/>
      <c r="C32" s="1168"/>
      <c r="D32" s="1168"/>
      <c r="E32" s="1169"/>
    </row>
    <row r="33" spans="1:5" ht="15.75" x14ac:dyDescent="0.25">
      <c r="A33" s="1160" t="s">
        <v>266</v>
      </c>
      <c r="B33" s="1161"/>
      <c r="C33" s="1161"/>
      <c r="D33" s="1161"/>
      <c r="E33" s="1162"/>
    </row>
    <row r="34" spans="1:5" x14ac:dyDescent="0.2">
      <c r="A34" s="84"/>
      <c r="B34" s="16"/>
      <c r="C34" s="16"/>
      <c r="D34" s="16"/>
      <c r="E34" s="85"/>
    </row>
    <row r="35" spans="1:5" x14ac:dyDescent="0.2">
      <c r="A35" s="84"/>
      <c r="B35" s="16"/>
      <c r="C35" s="16"/>
      <c r="D35" s="16"/>
      <c r="E35" s="85"/>
    </row>
    <row r="36" spans="1:5" ht="15" customHeight="1" x14ac:dyDescent="0.2">
      <c r="A36" s="1157" t="s">
        <v>561</v>
      </c>
      <c r="B36" s="1158"/>
      <c r="C36" s="1158"/>
      <c r="D36" s="1158"/>
      <c r="E36" s="1159"/>
    </row>
    <row r="37" spans="1:5" x14ac:dyDescent="0.2">
      <c r="A37" s="1157"/>
      <c r="B37" s="1158"/>
      <c r="C37" s="1158"/>
      <c r="D37" s="1158"/>
      <c r="E37" s="1159"/>
    </row>
    <row r="38" spans="1:5" x14ac:dyDescent="0.2">
      <c r="A38" s="86"/>
      <c r="B38" s="78"/>
      <c r="C38" s="78"/>
      <c r="D38" s="78"/>
      <c r="E38" s="87"/>
    </row>
  </sheetData>
  <mergeCells count="7">
    <mergeCell ref="A36:E37"/>
    <mergeCell ref="A33:E33"/>
    <mergeCell ref="A1:E1"/>
    <mergeCell ref="A2:E2"/>
    <mergeCell ref="A4:E4"/>
    <mergeCell ref="A32:E32"/>
    <mergeCell ref="A5:E19"/>
  </mergeCells>
  <phoneticPr fontId="0" type="noConversion"/>
  <printOptions horizontalCentered="1"/>
  <pageMargins left="0.11811023622047245" right="0.11811023622047245" top="0.74803149606299213" bottom="0.74803149606299213" header="0.31496062992125984" footer="0.31496062992125984"/>
  <pageSetup scale="8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M90"/>
  <sheetViews>
    <sheetView workbookViewId="0">
      <selection activeCell="G10" sqref="G10"/>
    </sheetView>
  </sheetViews>
  <sheetFormatPr baseColWidth="10" defaultColWidth="11.42578125" defaultRowHeight="12.75" x14ac:dyDescent="0.2"/>
  <cols>
    <col min="1" max="2" width="6.7109375" style="88" customWidth="1"/>
    <col min="3" max="3" width="52.85546875" style="88" customWidth="1"/>
    <col min="4" max="4" width="1.28515625" style="88" customWidth="1"/>
    <col min="5" max="5" width="17.7109375" style="88" hidden="1" customWidth="1"/>
    <col min="6" max="6" width="18.140625" style="88" hidden="1" customWidth="1"/>
    <col min="7" max="7" width="23.85546875" style="88" customWidth="1"/>
    <col min="8" max="8" width="1.28515625" style="88" customWidth="1"/>
    <col min="9" max="9" width="23.85546875" style="88" customWidth="1"/>
    <col min="10" max="10" width="1.28515625" style="88" customWidth="1"/>
    <col min="11" max="11" width="9.42578125" style="88" customWidth="1"/>
    <col min="12" max="12" width="11.42578125" style="88"/>
    <col min="13" max="13" width="15.85546875" style="302" hidden="1" customWidth="1"/>
    <col min="14" max="16384" width="11.42578125" style="88"/>
  </cols>
  <sheetData>
    <row r="1" spans="1:13" ht="21.75" customHeight="1" x14ac:dyDescent="0.35">
      <c r="A1" s="1113" t="s">
        <v>1099</v>
      </c>
      <c r="B1" s="1113"/>
      <c r="C1" s="1113"/>
      <c r="D1" s="1113"/>
      <c r="E1" s="1113"/>
      <c r="F1" s="1113"/>
      <c r="G1" s="1113"/>
      <c r="H1" s="1113"/>
      <c r="I1" s="1113"/>
      <c r="J1" s="1113"/>
      <c r="K1" s="1113"/>
    </row>
    <row r="2" spans="1:13" ht="21" x14ac:dyDescent="0.35">
      <c r="A2" s="1114" t="s">
        <v>590</v>
      </c>
      <c r="B2" s="1114"/>
      <c r="C2" s="1114"/>
      <c r="D2" s="1114"/>
      <c r="E2" s="1114"/>
      <c r="F2" s="1114"/>
      <c r="G2" s="1114"/>
      <c r="H2" s="1114"/>
      <c r="I2" s="1114"/>
      <c r="J2" s="1114"/>
      <c r="K2" s="1114"/>
    </row>
    <row r="3" spans="1:13" ht="18.75" x14ac:dyDescent="0.3">
      <c r="A3" s="1115" t="s">
        <v>1323</v>
      </c>
      <c r="B3" s="1115"/>
      <c r="C3" s="1115"/>
      <c r="D3" s="1115"/>
      <c r="E3" s="1115"/>
      <c r="F3" s="1115"/>
      <c r="G3" s="1115"/>
      <c r="H3" s="1115"/>
      <c r="I3" s="1115"/>
      <c r="J3" s="1115"/>
      <c r="K3" s="1115"/>
    </row>
    <row r="4" spans="1:13" ht="18.75" x14ac:dyDescent="0.3">
      <c r="A4" s="1116" t="s">
        <v>164</v>
      </c>
      <c r="B4" s="1116"/>
      <c r="C4" s="1116"/>
      <c r="D4" s="1116"/>
      <c r="E4" s="1116"/>
      <c r="F4" s="1116"/>
      <c r="G4" s="1116"/>
      <c r="H4" s="1116"/>
      <c r="I4" s="1116"/>
      <c r="J4" s="1116"/>
      <c r="K4" s="1116"/>
    </row>
    <row r="5" spans="1:13" ht="18.75" x14ac:dyDescent="0.3">
      <c r="A5" s="177"/>
      <c r="B5" s="355"/>
      <c r="C5" s="355"/>
      <c r="D5" s="355"/>
      <c r="E5" s="619"/>
      <c r="F5" s="619"/>
      <c r="G5" s="355"/>
      <c r="H5" s="355"/>
      <c r="I5" s="355" t="s">
        <v>1322</v>
      </c>
      <c r="J5" s="355"/>
      <c r="K5" s="355"/>
    </row>
    <row r="6" spans="1:13" ht="15.75" customHeight="1" x14ac:dyDescent="0.2">
      <c r="A6" s="1180" t="s">
        <v>94</v>
      </c>
      <c r="B6" s="1181"/>
      <c r="C6" s="1182"/>
      <c r="D6" s="178"/>
      <c r="E6" s="178"/>
      <c r="F6" s="178"/>
      <c r="G6" s="164" t="s">
        <v>324</v>
      </c>
      <c r="H6" s="178"/>
      <c r="I6" s="164" t="s">
        <v>325</v>
      </c>
      <c r="J6" s="178"/>
      <c r="K6" s="713" t="s">
        <v>588</v>
      </c>
      <c r="L6" s="155"/>
    </row>
    <row r="7" spans="1:13" s="155" customFormat="1" ht="15.75" customHeight="1" x14ac:dyDescent="0.2">
      <c r="A7" s="1183"/>
      <c r="B7" s="1184"/>
      <c r="C7" s="1185"/>
      <c r="D7" s="178"/>
      <c r="E7" s="193">
        <v>2017</v>
      </c>
      <c r="F7" s="178"/>
      <c r="G7" s="193">
        <v>2017</v>
      </c>
      <c r="H7" s="178"/>
      <c r="I7" s="193">
        <v>2016</v>
      </c>
      <c r="J7" s="178"/>
      <c r="K7" s="714" t="s">
        <v>589</v>
      </c>
      <c r="M7" s="357"/>
    </row>
    <row r="8" spans="1:13" ht="26.25" customHeight="1" thickBot="1" x14ac:dyDescent="0.25">
      <c r="A8" s="1186" t="s">
        <v>591</v>
      </c>
      <c r="B8" s="1187"/>
      <c r="C8" s="1188"/>
      <c r="D8" s="179"/>
      <c r="E8" s="621"/>
      <c r="F8" s="179"/>
      <c r="G8" s="68"/>
      <c r="H8" s="179"/>
      <c r="I8" s="68"/>
      <c r="J8" s="179"/>
      <c r="K8" s="68"/>
    </row>
    <row r="9" spans="1:13" ht="25.5" customHeight="1" thickTop="1" x14ac:dyDescent="0.2">
      <c r="A9" s="180"/>
      <c r="B9" s="181" t="s">
        <v>583</v>
      </c>
      <c r="C9" s="182"/>
      <c r="D9" s="183"/>
      <c r="E9" s="622"/>
      <c r="F9" s="183"/>
      <c r="G9" s="156" t="s">
        <v>68</v>
      </c>
      <c r="H9" s="183"/>
      <c r="I9" s="156" t="s">
        <v>68</v>
      </c>
      <c r="J9" s="183"/>
      <c r="K9" s="348"/>
    </row>
    <row r="10" spans="1:13" ht="18.75" customHeight="1" x14ac:dyDescent="0.2">
      <c r="A10" s="180"/>
      <c r="B10" s="184"/>
      <c r="C10" s="185" t="s">
        <v>108</v>
      </c>
      <c r="D10" s="183"/>
      <c r="E10" s="623">
        <v>128695539.59</v>
      </c>
      <c r="F10" s="183"/>
      <c r="G10" s="156">
        <v>128695539.59</v>
      </c>
      <c r="H10" s="183"/>
      <c r="I10" s="156">
        <v>139482143.90000001</v>
      </c>
      <c r="J10" s="183"/>
      <c r="K10" s="156"/>
    </row>
    <row r="11" spans="1:13" ht="18.75" customHeight="1" x14ac:dyDescent="0.2">
      <c r="A11" s="180"/>
      <c r="B11" s="184"/>
      <c r="C11" s="185" t="s">
        <v>592</v>
      </c>
      <c r="D11" s="183"/>
      <c r="E11" s="623"/>
      <c r="F11" s="183"/>
      <c r="G11" s="156">
        <v>0</v>
      </c>
      <c r="H11" s="183"/>
      <c r="I11" s="156">
        <v>0</v>
      </c>
      <c r="J11" s="183"/>
      <c r="K11" s="156"/>
    </row>
    <row r="12" spans="1:13" ht="18.75" customHeight="1" x14ac:dyDescent="0.2">
      <c r="A12" s="180"/>
      <c r="B12" s="184"/>
      <c r="C12" s="185" t="s">
        <v>314</v>
      </c>
      <c r="D12" s="183"/>
      <c r="E12" s="623"/>
      <c r="F12" s="183"/>
      <c r="G12" s="156">
        <v>0</v>
      </c>
      <c r="H12" s="183"/>
      <c r="I12" s="156">
        <v>0</v>
      </c>
      <c r="J12" s="183"/>
      <c r="K12" s="156"/>
    </row>
    <row r="13" spans="1:13" ht="18.75" customHeight="1" x14ac:dyDescent="0.2">
      <c r="A13" s="180"/>
      <c r="B13" s="184"/>
      <c r="C13" s="185" t="s">
        <v>109</v>
      </c>
      <c r="D13" s="183"/>
      <c r="E13" s="623">
        <v>30659948.079999998</v>
      </c>
      <c r="F13" s="183"/>
      <c r="G13" s="156">
        <v>30659948.079999998</v>
      </c>
      <c r="H13" s="183"/>
      <c r="I13" s="156">
        <v>22897427.43</v>
      </c>
      <c r="J13" s="183"/>
      <c r="K13" s="156"/>
    </row>
    <row r="14" spans="1:13" ht="18.75" customHeight="1" x14ac:dyDescent="0.2">
      <c r="A14" s="180"/>
      <c r="B14" s="184"/>
      <c r="C14" s="185" t="s">
        <v>407</v>
      </c>
      <c r="D14" s="183"/>
      <c r="E14" s="623">
        <v>4721227.32</v>
      </c>
      <c r="F14" s="183"/>
      <c r="G14" s="156">
        <v>4721227.32</v>
      </c>
      <c r="H14" s="183"/>
      <c r="I14" s="156">
        <v>4573705.54</v>
      </c>
      <c r="J14" s="183"/>
      <c r="K14" s="156"/>
    </row>
    <row r="15" spans="1:13" ht="18.75" customHeight="1" x14ac:dyDescent="0.2">
      <c r="A15" s="180"/>
      <c r="B15" s="184"/>
      <c r="C15" s="185" t="s">
        <v>408</v>
      </c>
      <c r="D15" s="183"/>
      <c r="E15" s="623">
        <v>14575895.25</v>
      </c>
      <c r="F15" s="183"/>
      <c r="G15" s="156">
        <v>14575895.25</v>
      </c>
      <c r="H15" s="183"/>
      <c r="I15" s="156">
        <v>16340486.48</v>
      </c>
      <c r="J15" s="183"/>
      <c r="K15" s="156"/>
    </row>
    <row r="16" spans="1:13" ht="18.75" customHeight="1" x14ac:dyDescent="0.2">
      <c r="A16" s="180"/>
      <c r="B16" s="184"/>
      <c r="C16" s="185" t="s">
        <v>53</v>
      </c>
      <c r="D16" s="183"/>
      <c r="E16" s="623"/>
      <c r="F16" s="183"/>
      <c r="G16" s="156">
        <v>0</v>
      </c>
      <c r="H16" s="183"/>
      <c r="I16" s="156">
        <v>0</v>
      </c>
      <c r="J16" s="183"/>
      <c r="K16" s="156"/>
    </row>
    <row r="17" spans="1:13" ht="25.5" customHeight="1" x14ac:dyDescent="0.2">
      <c r="A17" s="180"/>
      <c r="B17" s="184"/>
      <c r="C17" s="185" t="s">
        <v>593</v>
      </c>
      <c r="D17" s="183"/>
      <c r="E17" s="623"/>
      <c r="F17" s="183"/>
      <c r="G17" s="156">
        <v>0</v>
      </c>
      <c r="H17" s="183"/>
      <c r="I17" s="156">
        <v>0</v>
      </c>
      <c r="J17" s="183"/>
      <c r="K17" s="156"/>
    </row>
    <row r="18" spans="1:13" ht="25.5" customHeight="1" x14ac:dyDescent="0.2">
      <c r="A18" s="180"/>
      <c r="B18" s="184"/>
      <c r="C18" s="185" t="s">
        <v>594</v>
      </c>
      <c r="D18" s="183"/>
      <c r="E18" s="623"/>
      <c r="F18" s="183"/>
      <c r="G18" s="156">
        <v>0</v>
      </c>
      <c r="H18" s="183"/>
      <c r="I18" s="156">
        <v>0</v>
      </c>
      <c r="J18" s="183"/>
      <c r="K18" s="156"/>
    </row>
    <row r="19" spans="1:13" ht="18.75" customHeight="1" x14ac:dyDescent="0.2">
      <c r="A19" s="180"/>
      <c r="B19" s="184"/>
      <c r="C19" s="185" t="s">
        <v>105</v>
      </c>
      <c r="D19" s="183"/>
      <c r="E19" s="623">
        <v>393705878.35000002</v>
      </c>
      <c r="F19" s="183"/>
      <c r="G19" s="156">
        <v>393705878.35000002</v>
      </c>
      <c r="H19" s="183"/>
      <c r="I19" s="156">
        <v>417915294.22000003</v>
      </c>
      <c r="J19" s="183"/>
      <c r="K19" s="156"/>
    </row>
    <row r="20" spans="1:13" ht="18.75" customHeight="1" x14ac:dyDescent="0.2">
      <c r="A20" s="180"/>
      <c r="B20" s="184"/>
      <c r="C20" s="185" t="s">
        <v>595</v>
      </c>
      <c r="D20" s="183"/>
      <c r="E20" s="622"/>
      <c r="F20" s="183"/>
      <c r="G20" s="156">
        <v>0</v>
      </c>
      <c r="H20" s="183"/>
      <c r="I20" s="156">
        <v>0</v>
      </c>
      <c r="J20" s="183"/>
      <c r="K20" s="156"/>
    </row>
    <row r="21" spans="1:13" ht="18.75" customHeight="1" x14ac:dyDescent="0.2">
      <c r="A21" s="180"/>
      <c r="B21" s="184"/>
      <c r="C21" s="185" t="s">
        <v>295</v>
      </c>
      <c r="D21" s="183"/>
      <c r="E21" s="622"/>
      <c r="F21" s="183"/>
      <c r="G21" s="156">
        <v>0</v>
      </c>
      <c r="H21" s="183"/>
      <c r="I21" s="156">
        <v>0</v>
      </c>
      <c r="J21" s="183"/>
      <c r="K21" s="156"/>
    </row>
    <row r="22" spans="1:13" ht="18.75" customHeight="1" x14ac:dyDescent="0.2">
      <c r="A22" s="180"/>
      <c r="B22" s="184"/>
      <c r="C22" s="185" t="s">
        <v>596</v>
      </c>
      <c r="D22" s="183"/>
      <c r="E22" s="622"/>
      <c r="F22" s="183"/>
      <c r="G22" s="156">
        <v>0</v>
      </c>
      <c r="H22" s="183"/>
      <c r="I22" s="156">
        <v>33343562.41</v>
      </c>
      <c r="J22" s="183"/>
      <c r="K22" s="156"/>
    </row>
    <row r="23" spans="1:13" ht="12" customHeight="1" x14ac:dyDescent="0.2">
      <c r="A23" s="180"/>
      <c r="B23" s="184"/>
      <c r="C23" s="185"/>
      <c r="D23" s="183"/>
      <c r="E23" s="622"/>
      <c r="F23" s="183"/>
      <c r="G23" s="156"/>
      <c r="H23" s="183"/>
      <c r="I23" s="156"/>
      <c r="J23" s="183"/>
      <c r="K23" s="156"/>
      <c r="M23" s="302">
        <v>840666708.81000006</v>
      </c>
    </row>
    <row r="24" spans="1:13" ht="25.5" customHeight="1" x14ac:dyDescent="0.2">
      <c r="A24" s="180"/>
      <c r="B24" s="181" t="s">
        <v>584</v>
      </c>
      <c r="C24" s="182"/>
      <c r="D24" s="183"/>
      <c r="E24" s="622"/>
      <c r="F24" s="183"/>
      <c r="G24" s="156" t="s">
        <v>68</v>
      </c>
      <c r="H24" s="183"/>
      <c r="I24" s="156" t="s">
        <v>68</v>
      </c>
      <c r="J24" s="183"/>
      <c r="K24" s="348"/>
      <c r="M24" s="302">
        <v>799278599.45299995</v>
      </c>
    </row>
    <row r="25" spans="1:13" ht="18.75" customHeight="1" x14ac:dyDescent="0.2">
      <c r="A25" s="180"/>
      <c r="B25" s="184"/>
      <c r="C25" s="185" t="s">
        <v>92</v>
      </c>
      <c r="D25" s="183"/>
      <c r="E25" s="623">
        <v>245277559.34</v>
      </c>
      <c r="F25" s="183"/>
      <c r="G25" s="156">
        <v>245277559.34</v>
      </c>
      <c r="H25" s="183"/>
      <c r="I25" s="156">
        <v>256293770.44999999</v>
      </c>
      <c r="J25" s="183"/>
      <c r="K25" s="156"/>
      <c r="M25" s="302">
        <v>41388109.357000113</v>
      </c>
    </row>
    <row r="26" spans="1:13" ht="18.75" customHeight="1" x14ac:dyDescent="0.2">
      <c r="A26" s="180"/>
      <c r="B26" s="184"/>
      <c r="C26" s="185" t="s">
        <v>162</v>
      </c>
      <c r="D26" s="183"/>
      <c r="E26" s="623">
        <v>28837500.349999998</v>
      </c>
      <c r="F26" s="183"/>
      <c r="G26" s="156">
        <v>28837500.349999998</v>
      </c>
      <c r="H26" s="183"/>
      <c r="I26" s="156">
        <v>34547931.119999997</v>
      </c>
      <c r="J26" s="183"/>
      <c r="K26" s="156"/>
      <c r="M26" s="302">
        <v>33898520.267000079</v>
      </c>
    </row>
    <row r="27" spans="1:13" ht="18.75" customHeight="1" x14ac:dyDescent="0.2">
      <c r="A27" s="180"/>
      <c r="B27" s="184"/>
      <c r="C27" s="185" t="s">
        <v>163</v>
      </c>
      <c r="D27" s="183"/>
      <c r="E27" s="623">
        <v>125884130.17</v>
      </c>
      <c r="F27" s="183"/>
      <c r="G27" s="156">
        <v>125884130.17</v>
      </c>
      <c r="H27" s="183"/>
      <c r="I27" s="156">
        <v>109683731.42</v>
      </c>
      <c r="J27" s="183"/>
      <c r="K27" s="156"/>
      <c r="M27" s="302">
        <v>7489589.0900000334</v>
      </c>
    </row>
    <row r="28" spans="1:13" ht="25.5" customHeight="1" x14ac:dyDescent="0.2">
      <c r="A28" s="180"/>
      <c r="B28" s="184"/>
      <c r="C28" s="185" t="s">
        <v>597</v>
      </c>
      <c r="D28" s="183"/>
      <c r="E28" s="623">
        <v>35456019.939999998</v>
      </c>
      <c r="F28" s="183"/>
      <c r="G28" s="156">
        <v>35456019.939999998</v>
      </c>
      <c r="H28" s="183"/>
      <c r="I28" s="156">
        <v>87546711.459999993</v>
      </c>
      <c r="J28" s="183"/>
      <c r="K28" s="156"/>
    </row>
    <row r="29" spans="1:13" ht="18.75" customHeight="1" x14ac:dyDescent="0.2">
      <c r="A29" s="180"/>
      <c r="B29" s="184"/>
      <c r="C29" s="185" t="s">
        <v>598</v>
      </c>
      <c r="D29" s="183"/>
      <c r="E29" s="623"/>
      <c r="F29" s="183"/>
      <c r="G29" s="156">
        <v>0</v>
      </c>
      <c r="H29" s="183"/>
      <c r="I29" s="156">
        <v>0</v>
      </c>
      <c r="J29" s="183"/>
      <c r="K29" s="156"/>
    </row>
    <row r="30" spans="1:13" ht="18.75" customHeight="1" x14ac:dyDescent="0.2">
      <c r="A30" s="180"/>
      <c r="B30" s="184"/>
      <c r="C30" s="185" t="s">
        <v>311</v>
      </c>
      <c r="D30" s="183"/>
      <c r="E30" s="623">
        <v>3646597.11</v>
      </c>
      <c r="F30" s="183"/>
      <c r="G30" s="156">
        <v>3646597.11</v>
      </c>
      <c r="H30" s="183"/>
      <c r="I30" s="156">
        <v>0</v>
      </c>
      <c r="J30" s="183"/>
      <c r="K30" s="156"/>
    </row>
    <row r="31" spans="1:13" ht="18.75" customHeight="1" x14ac:dyDescent="0.2">
      <c r="A31" s="180"/>
      <c r="B31" s="184"/>
      <c r="C31" s="185" t="s">
        <v>310</v>
      </c>
      <c r="D31" s="183"/>
      <c r="E31" s="623">
        <v>7289217.3900000006</v>
      </c>
      <c r="F31" s="183"/>
      <c r="G31" s="156">
        <v>7289217.3900000006</v>
      </c>
      <c r="H31" s="183"/>
      <c r="I31" s="156">
        <v>0</v>
      </c>
      <c r="J31" s="183"/>
      <c r="K31" s="156"/>
    </row>
    <row r="32" spans="1:13" ht="18.75" customHeight="1" x14ac:dyDescent="0.2">
      <c r="A32" s="180"/>
      <c r="B32" s="184"/>
      <c r="C32" s="185" t="s">
        <v>183</v>
      </c>
      <c r="D32" s="183"/>
      <c r="E32" s="623">
        <v>33260589.370000001</v>
      </c>
      <c r="F32" s="183"/>
      <c r="G32" s="156">
        <v>33260589.370000001</v>
      </c>
      <c r="H32" s="183"/>
      <c r="I32" s="156">
        <v>0</v>
      </c>
      <c r="J32" s="183"/>
      <c r="K32" s="156"/>
      <c r="M32" s="88"/>
    </row>
    <row r="33" spans="1:13" ht="25.5" customHeight="1" x14ac:dyDescent="0.2">
      <c r="A33" s="180"/>
      <c r="B33" s="184"/>
      <c r="C33" s="185" t="s">
        <v>599</v>
      </c>
      <c r="D33" s="183"/>
      <c r="E33" s="622"/>
      <c r="F33" s="183"/>
      <c r="G33" s="156">
        <v>0</v>
      </c>
      <c r="H33" s="183"/>
      <c r="I33" s="156">
        <v>0</v>
      </c>
      <c r="J33" s="183"/>
      <c r="K33" s="156"/>
      <c r="M33" s="88"/>
    </row>
    <row r="34" spans="1:13" ht="18.75" customHeight="1" x14ac:dyDescent="0.2">
      <c r="A34" s="180"/>
      <c r="B34" s="184"/>
      <c r="C34" s="185" t="s">
        <v>600</v>
      </c>
      <c r="D34" s="183"/>
      <c r="E34" s="622"/>
      <c r="F34" s="183"/>
      <c r="G34" s="156">
        <v>0</v>
      </c>
      <c r="H34" s="183"/>
      <c r="I34" s="156">
        <v>0</v>
      </c>
      <c r="J34" s="183"/>
      <c r="K34" s="156"/>
      <c r="M34" s="88"/>
    </row>
    <row r="35" spans="1:13" ht="18.75" customHeight="1" x14ac:dyDescent="0.2">
      <c r="A35" s="180"/>
      <c r="B35" s="184"/>
      <c r="C35" s="185" t="s">
        <v>185</v>
      </c>
      <c r="D35" s="183"/>
      <c r="E35" s="622"/>
      <c r="F35" s="183"/>
      <c r="G35" s="156">
        <v>0</v>
      </c>
      <c r="H35" s="183"/>
      <c r="I35" s="156">
        <v>0</v>
      </c>
      <c r="J35" s="183"/>
      <c r="K35" s="156"/>
      <c r="M35" s="88"/>
    </row>
    <row r="36" spans="1:13" ht="18.75" customHeight="1" x14ac:dyDescent="0.2">
      <c r="A36" s="180"/>
      <c r="B36" s="184"/>
      <c r="C36" s="185" t="s">
        <v>601</v>
      </c>
      <c r="D36" s="183"/>
      <c r="E36" s="622"/>
      <c r="F36" s="183"/>
      <c r="G36" s="156">
        <v>0</v>
      </c>
      <c r="H36" s="183"/>
      <c r="I36" s="156">
        <v>0</v>
      </c>
      <c r="J36" s="183"/>
      <c r="K36" s="156"/>
      <c r="M36" s="88"/>
    </row>
    <row r="37" spans="1:13" ht="18.75" customHeight="1" x14ac:dyDescent="0.2">
      <c r="A37" s="180"/>
      <c r="B37" s="184"/>
      <c r="C37" s="185" t="s">
        <v>602</v>
      </c>
      <c r="D37" s="183"/>
      <c r="E37" s="622"/>
      <c r="F37" s="183"/>
      <c r="G37" s="156">
        <v>0</v>
      </c>
      <c r="H37" s="183"/>
      <c r="I37" s="156">
        <v>0</v>
      </c>
      <c r="J37" s="183"/>
      <c r="K37" s="156"/>
      <c r="M37" s="88"/>
    </row>
    <row r="38" spans="1:13" ht="18.75" customHeight="1" x14ac:dyDescent="0.2">
      <c r="A38" s="180"/>
      <c r="B38" s="184"/>
      <c r="C38" s="185" t="s">
        <v>574</v>
      </c>
      <c r="D38" s="183"/>
      <c r="E38" s="622"/>
      <c r="F38" s="183"/>
      <c r="G38" s="156">
        <v>0</v>
      </c>
      <c r="H38" s="183"/>
      <c r="I38" s="156">
        <v>0</v>
      </c>
      <c r="J38" s="183"/>
      <c r="K38" s="156"/>
      <c r="M38" s="88"/>
    </row>
    <row r="39" spans="1:13" ht="18.75" customHeight="1" x14ac:dyDescent="0.2">
      <c r="A39" s="180"/>
      <c r="B39" s="184"/>
      <c r="C39" s="185" t="s">
        <v>603</v>
      </c>
      <c r="D39" s="183"/>
      <c r="E39" s="622"/>
      <c r="F39" s="183"/>
      <c r="G39" s="156">
        <v>0</v>
      </c>
      <c r="H39" s="183"/>
      <c r="I39" s="156">
        <v>0</v>
      </c>
      <c r="J39" s="183"/>
      <c r="K39" s="156"/>
      <c r="M39" s="88"/>
    </row>
    <row r="40" spans="1:13" ht="18.75" customHeight="1" x14ac:dyDescent="0.2">
      <c r="A40" s="180"/>
      <c r="B40" s="184"/>
      <c r="C40" s="185" t="s">
        <v>604</v>
      </c>
      <c r="D40" s="183"/>
      <c r="E40" s="623">
        <v>26634029.16</v>
      </c>
      <c r="F40" s="183"/>
      <c r="G40" s="156">
        <v>26634029.16</v>
      </c>
      <c r="H40" s="183"/>
      <c r="I40" s="156">
        <v>0</v>
      </c>
      <c r="J40" s="183"/>
      <c r="K40" s="156"/>
      <c r="M40" s="88"/>
    </row>
    <row r="41" spans="1:13" ht="9" customHeight="1" x14ac:dyDescent="0.2">
      <c r="A41" s="180"/>
      <c r="B41" s="184"/>
      <c r="C41" s="185"/>
      <c r="D41" s="183"/>
      <c r="E41" s="622"/>
      <c r="F41" s="183"/>
      <c r="G41" s="156"/>
      <c r="H41" s="183"/>
      <c r="I41" s="156"/>
      <c r="J41" s="183"/>
      <c r="K41" s="156"/>
      <c r="M41" s="88"/>
    </row>
    <row r="42" spans="1:13" ht="25.5" customHeight="1" x14ac:dyDescent="0.2">
      <c r="A42" s="186"/>
      <c r="B42" s="1176" t="s">
        <v>1036</v>
      </c>
      <c r="C42" s="1178"/>
      <c r="D42" s="183"/>
      <c r="E42" s="622"/>
      <c r="F42" s="183"/>
      <c r="G42" s="187">
        <v>66072845.75999999</v>
      </c>
      <c r="H42" s="183"/>
      <c r="I42" s="187">
        <v>146480475.53000003</v>
      </c>
      <c r="J42" s="183"/>
      <c r="K42" s="187"/>
      <c r="M42" s="88"/>
    </row>
    <row r="43" spans="1:13" ht="9" customHeight="1" x14ac:dyDescent="0.2">
      <c r="A43" s="188"/>
      <c r="B43" s="189"/>
      <c r="C43" s="185"/>
      <c r="D43" s="183"/>
      <c r="E43" s="622"/>
      <c r="F43" s="183"/>
      <c r="G43" s="156"/>
      <c r="H43" s="183"/>
      <c r="I43" s="156"/>
      <c r="J43" s="183"/>
      <c r="K43" s="156"/>
      <c r="M43" s="88"/>
    </row>
    <row r="44" spans="1:13" ht="25.5" customHeight="1" thickBot="1" x14ac:dyDescent="0.25">
      <c r="A44" s="1186" t="s">
        <v>1037</v>
      </c>
      <c r="B44" s="1187"/>
      <c r="C44" s="1188"/>
      <c r="D44" s="183"/>
      <c r="E44" s="622"/>
      <c r="F44" s="183"/>
      <c r="G44" s="156"/>
      <c r="H44" s="183"/>
      <c r="I44" s="156"/>
      <c r="J44" s="183"/>
      <c r="K44" s="156"/>
      <c r="M44" s="88"/>
    </row>
    <row r="45" spans="1:13" ht="25.5" customHeight="1" thickTop="1" x14ac:dyDescent="0.2">
      <c r="A45" s="180"/>
      <c r="B45" s="181" t="s">
        <v>583</v>
      </c>
      <c r="C45" s="182"/>
      <c r="D45" s="183"/>
      <c r="E45" s="622"/>
      <c r="F45" s="183"/>
      <c r="G45" s="156"/>
      <c r="H45" s="183"/>
      <c r="I45" s="156"/>
      <c r="J45" s="183"/>
      <c r="K45" s="156"/>
      <c r="M45" s="88"/>
    </row>
    <row r="46" spans="1:13" ht="25.5" customHeight="1" x14ac:dyDescent="0.2">
      <c r="A46" s="180"/>
      <c r="B46" s="184"/>
      <c r="C46" s="185" t="s">
        <v>605</v>
      </c>
      <c r="D46" s="183"/>
      <c r="E46" s="622"/>
      <c r="F46" s="183"/>
      <c r="G46" s="156">
        <v>0</v>
      </c>
      <c r="H46" s="183"/>
      <c r="I46" s="156">
        <v>0</v>
      </c>
      <c r="J46" s="183"/>
      <c r="K46" s="156"/>
      <c r="M46" s="88"/>
    </row>
    <row r="47" spans="1:13" ht="25.5" customHeight="1" x14ac:dyDescent="0.2">
      <c r="A47" s="180"/>
      <c r="B47" s="184"/>
      <c r="C47" s="185" t="s">
        <v>606</v>
      </c>
      <c r="D47" s="183"/>
      <c r="E47" s="622"/>
      <c r="F47" s="183"/>
      <c r="G47" s="156">
        <v>0</v>
      </c>
      <c r="H47" s="183"/>
      <c r="I47" s="156">
        <v>0</v>
      </c>
      <c r="J47" s="183"/>
      <c r="K47" s="156"/>
      <c r="M47" s="88"/>
    </row>
    <row r="48" spans="1:13" ht="25.5" customHeight="1" x14ac:dyDescent="0.2">
      <c r="A48" s="180"/>
      <c r="B48" s="184"/>
      <c r="C48" s="185" t="s">
        <v>607</v>
      </c>
      <c r="D48" s="183"/>
      <c r="E48" s="622"/>
      <c r="F48" s="183"/>
      <c r="G48" s="156">
        <v>0</v>
      </c>
      <c r="H48" s="183"/>
      <c r="I48" s="156">
        <v>313945413.13999999</v>
      </c>
      <c r="J48" s="183"/>
      <c r="K48" s="156"/>
      <c r="M48" s="88"/>
    </row>
    <row r="49" spans="1:13" ht="9" customHeight="1" x14ac:dyDescent="0.2">
      <c r="A49" s="180"/>
      <c r="B49" s="184"/>
      <c r="C49" s="185"/>
      <c r="D49" s="183"/>
      <c r="E49" s="622"/>
      <c r="F49" s="183"/>
      <c r="G49" s="156"/>
      <c r="H49" s="183"/>
      <c r="I49" s="156"/>
      <c r="J49" s="183"/>
      <c r="K49" s="156"/>
      <c r="M49" s="88"/>
    </row>
    <row r="50" spans="1:13" ht="25.5" customHeight="1" x14ac:dyDescent="0.2">
      <c r="A50" s="180"/>
      <c r="B50" s="181" t="s">
        <v>584</v>
      </c>
      <c r="C50" s="185"/>
      <c r="D50" s="183"/>
      <c r="E50" s="622"/>
      <c r="F50" s="183"/>
      <c r="G50" s="156"/>
      <c r="H50" s="183"/>
      <c r="I50" s="156"/>
      <c r="J50" s="183"/>
      <c r="K50" s="156"/>
      <c r="M50" s="88"/>
    </row>
    <row r="51" spans="1:13" ht="25.5" customHeight="1" x14ac:dyDescent="0.2">
      <c r="A51" s="180"/>
      <c r="B51" s="184"/>
      <c r="C51" s="185" t="s">
        <v>605</v>
      </c>
      <c r="D51" s="183"/>
      <c r="E51" s="156">
        <v>64660147.879999995</v>
      </c>
      <c r="F51" s="183"/>
      <c r="G51" s="156">
        <v>64660147.879999995</v>
      </c>
      <c r="H51" s="183"/>
      <c r="I51" s="156">
        <v>118994430.09999999</v>
      </c>
      <c r="J51" s="183"/>
      <c r="K51" s="156"/>
      <c r="M51" s="88"/>
    </row>
    <row r="52" spans="1:13" ht="25.5" customHeight="1" x14ac:dyDescent="0.2">
      <c r="A52" s="180"/>
      <c r="B52" s="184"/>
      <c r="C52" s="185" t="s">
        <v>606</v>
      </c>
      <c r="D52" s="183"/>
      <c r="E52" s="156">
        <v>5696979.2400000095</v>
      </c>
      <c r="F52" s="183"/>
      <c r="G52" s="156">
        <v>5696979.2400000095</v>
      </c>
      <c r="H52" s="183"/>
      <c r="I52" s="156">
        <v>298104080.77999997</v>
      </c>
      <c r="J52" s="183"/>
      <c r="K52" s="156"/>
      <c r="M52" s="88"/>
    </row>
    <row r="53" spans="1:13" ht="25.5" customHeight="1" x14ac:dyDescent="0.2">
      <c r="A53" s="180"/>
      <c r="B53" s="184"/>
      <c r="C53" s="185" t="s">
        <v>608</v>
      </c>
      <c r="D53" s="183"/>
      <c r="E53" s="156">
        <v>86257.839999997988</v>
      </c>
      <c r="F53" s="183"/>
      <c r="G53" s="156">
        <v>86257.839999997988</v>
      </c>
      <c r="H53" s="183"/>
      <c r="I53" s="156">
        <v>0</v>
      </c>
      <c r="J53" s="183"/>
      <c r="K53" s="156"/>
      <c r="M53" s="88"/>
    </row>
    <row r="54" spans="1:13" ht="9" customHeight="1" x14ac:dyDescent="0.2">
      <c r="A54" s="180"/>
      <c r="B54" s="184"/>
      <c r="C54" s="185"/>
      <c r="D54" s="183"/>
      <c r="E54" s="622"/>
      <c r="F54" s="183"/>
      <c r="G54" s="156"/>
      <c r="H54" s="183"/>
      <c r="I54" s="156"/>
      <c r="J54" s="183"/>
      <c r="K54" s="156"/>
      <c r="M54" s="88"/>
    </row>
    <row r="55" spans="1:13" ht="25.5" customHeight="1" x14ac:dyDescent="0.2">
      <c r="A55" s="190"/>
      <c r="B55" s="1176" t="s">
        <v>1038</v>
      </c>
      <c r="C55" s="1178"/>
      <c r="D55" s="183"/>
      <c r="E55" s="622"/>
      <c r="F55" s="183"/>
      <c r="G55" s="187">
        <v>-70443384.960000008</v>
      </c>
      <c r="H55" s="183"/>
      <c r="I55" s="187">
        <v>-103153097.74000001</v>
      </c>
      <c r="J55" s="183"/>
      <c r="K55" s="187"/>
      <c r="M55" s="88"/>
    </row>
    <row r="56" spans="1:13" ht="9" customHeight="1" x14ac:dyDescent="0.2">
      <c r="A56" s="180"/>
      <c r="B56" s="184"/>
      <c r="C56" s="185"/>
      <c r="D56" s="183"/>
      <c r="E56" s="622"/>
      <c r="F56" s="183"/>
      <c r="G56" s="156"/>
      <c r="H56" s="183"/>
      <c r="I56" s="156"/>
      <c r="J56" s="183"/>
      <c r="K56" s="156"/>
      <c r="M56" s="88"/>
    </row>
    <row r="57" spans="1:13" ht="25.5" customHeight="1" thickBot="1" x14ac:dyDescent="0.25">
      <c r="A57" s="1186" t="s">
        <v>1039</v>
      </c>
      <c r="B57" s="1187"/>
      <c r="C57" s="1188"/>
      <c r="D57" s="183"/>
      <c r="E57" s="622"/>
      <c r="F57" s="183"/>
      <c r="G57" s="156"/>
      <c r="H57" s="183"/>
      <c r="I57" s="156"/>
      <c r="J57" s="183"/>
      <c r="K57" s="156"/>
      <c r="M57" s="88"/>
    </row>
    <row r="58" spans="1:13" ht="25.5" customHeight="1" thickTop="1" x14ac:dyDescent="0.2">
      <c r="A58" s="180"/>
      <c r="B58" s="181" t="s">
        <v>583</v>
      </c>
      <c r="C58" s="182"/>
      <c r="D58" s="183"/>
      <c r="E58" s="622"/>
      <c r="F58" s="183"/>
      <c r="G58" s="156"/>
      <c r="H58" s="183"/>
      <c r="I58" s="156"/>
      <c r="J58" s="183"/>
      <c r="K58" s="156"/>
      <c r="M58" s="88"/>
    </row>
    <row r="59" spans="1:13" ht="25.5" customHeight="1" x14ac:dyDescent="0.2">
      <c r="A59" s="180"/>
      <c r="B59" s="184"/>
      <c r="C59" s="185" t="s">
        <v>609</v>
      </c>
      <c r="D59" s="183"/>
      <c r="E59" s="622"/>
      <c r="F59" s="183"/>
      <c r="G59" s="156">
        <v>0</v>
      </c>
      <c r="H59" s="183"/>
      <c r="I59" s="156">
        <v>0</v>
      </c>
      <c r="J59" s="183"/>
      <c r="K59" s="156"/>
      <c r="M59" s="88"/>
    </row>
    <row r="60" spans="1:13" ht="25.5" customHeight="1" x14ac:dyDescent="0.2">
      <c r="A60" s="180"/>
      <c r="B60" s="184"/>
      <c r="C60" s="185" t="s">
        <v>610</v>
      </c>
      <c r="D60" s="183"/>
      <c r="E60" s="622"/>
      <c r="F60" s="183"/>
      <c r="G60" s="156">
        <v>0</v>
      </c>
      <c r="H60" s="183"/>
      <c r="I60" s="156">
        <v>0</v>
      </c>
      <c r="J60" s="183"/>
      <c r="K60" s="156"/>
      <c r="M60" s="88"/>
    </row>
    <row r="61" spans="1:13" ht="25.5" customHeight="1" x14ac:dyDescent="0.2">
      <c r="A61" s="180"/>
      <c r="B61" s="184"/>
      <c r="C61" s="185" t="s">
        <v>611</v>
      </c>
      <c r="D61" s="183"/>
      <c r="E61" s="622"/>
      <c r="F61" s="183"/>
      <c r="G61" s="156">
        <v>0</v>
      </c>
      <c r="H61" s="183"/>
      <c r="I61" s="156">
        <v>0</v>
      </c>
      <c r="J61" s="183"/>
      <c r="K61" s="156"/>
      <c r="M61" s="88"/>
    </row>
    <row r="62" spans="1:13" ht="25.5" customHeight="1" x14ac:dyDescent="0.2">
      <c r="A62" s="180"/>
      <c r="B62" s="184"/>
      <c r="C62" s="185" t="s">
        <v>612</v>
      </c>
      <c r="D62" s="183"/>
      <c r="E62" s="622">
        <v>28207949.540000096</v>
      </c>
      <c r="F62" s="183"/>
      <c r="G62" s="156">
        <v>28207949.540000096</v>
      </c>
      <c r="H62" s="183"/>
      <c r="I62" s="156">
        <v>0</v>
      </c>
      <c r="J62" s="183"/>
      <c r="K62" s="156"/>
      <c r="M62" s="88"/>
    </row>
    <row r="63" spans="1:13" ht="9" customHeight="1" x14ac:dyDescent="0.2">
      <c r="A63" s="180"/>
      <c r="B63" s="184"/>
      <c r="C63" s="185"/>
      <c r="D63" s="183"/>
      <c r="E63" s="622"/>
      <c r="F63" s="183"/>
      <c r="G63" s="156"/>
      <c r="H63" s="183"/>
      <c r="I63" s="156"/>
      <c r="J63" s="183"/>
      <c r="K63" s="156"/>
      <c r="M63" s="88"/>
    </row>
    <row r="64" spans="1:13" ht="25.5" customHeight="1" x14ac:dyDescent="0.2">
      <c r="A64" s="180"/>
      <c r="B64" s="181" t="s">
        <v>584</v>
      </c>
      <c r="C64" s="182"/>
      <c r="D64" s="183"/>
      <c r="E64" s="622"/>
      <c r="F64" s="183"/>
      <c r="G64" s="156"/>
      <c r="H64" s="183"/>
      <c r="I64" s="156"/>
      <c r="J64" s="183"/>
      <c r="K64" s="156"/>
      <c r="M64" s="88"/>
    </row>
    <row r="65" spans="1:13" ht="25.5" customHeight="1" x14ac:dyDescent="0.2">
      <c r="A65" s="180"/>
      <c r="B65" s="184"/>
      <c r="C65" s="185" t="s">
        <v>613</v>
      </c>
      <c r="D65" s="183"/>
      <c r="E65" s="622"/>
      <c r="F65" s="183"/>
      <c r="G65" s="156">
        <v>0</v>
      </c>
      <c r="H65" s="183"/>
      <c r="I65" s="156">
        <v>0</v>
      </c>
      <c r="J65" s="183"/>
      <c r="K65" s="156"/>
      <c r="M65" s="88"/>
    </row>
    <row r="66" spans="1:13" ht="25.5" customHeight="1" x14ac:dyDescent="0.2">
      <c r="A66" s="180"/>
      <c r="B66" s="184"/>
      <c r="C66" s="185" t="s">
        <v>610</v>
      </c>
      <c r="D66" s="183"/>
      <c r="E66" s="623">
        <v>36660396.920000002</v>
      </c>
      <c r="F66" s="183"/>
      <c r="G66" s="156">
        <v>36660396.920000002</v>
      </c>
      <c r="H66" s="183"/>
      <c r="I66" s="156">
        <v>27689749.43</v>
      </c>
      <c r="J66" s="183"/>
      <c r="K66" s="156"/>
      <c r="M66" s="88"/>
    </row>
    <row r="67" spans="1:13" ht="25.5" customHeight="1" x14ac:dyDescent="0.2">
      <c r="A67" s="180"/>
      <c r="B67" s="184"/>
      <c r="C67" s="185" t="s">
        <v>611</v>
      </c>
      <c r="D67" s="183"/>
      <c r="E67" s="622"/>
      <c r="F67" s="183"/>
      <c r="G67" s="156">
        <v>0</v>
      </c>
      <c r="H67" s="183"/>
      <c r="I67" s="156">
        <v>0</v>
      </c>
      <c r="J67" s="183"/>
      <c r="K67" s="156"/>
      <c r="M67" s="88"/>
    </row>
    <row r="68" spans="1:13" ht="25.5" customHeight="1" x14ac:dyDescent="0.2">
      <c r="A68" s="180"/>
      <c r="B68" s="184"/>
      <c r="C68" s="185" t="s">
        <v>614</v>
      </c>
      <c r="D68" s="183"/>
      <c r="E68" s="622"/>
      <c r="F68" s="183"/>
      <c r="G68" s="156">
        <v>0</v>
      </c>
      <c r="H68" s="183"/>
      <c r="I68" s="156">
        <v>31659453.539999999</v>
      </c>
      <c r="J68" s="183"/>
      <c r="K68" s="156"/>
      <c r="M68" s="88"/>
    </row>
    <row r="69" spans="1:13" ht="9" customHeight="1" x14ac:dyDescent="0.2">
      <c r="A69" s="191"/>
      <c r="B69" s="184"/>
      <c r="C69" s="185"/>
      <c r="D69" s="183"/>
      <c r="E69" s="622"/>
      <c r="F69" s="183"/>
      <c r="G69" s="156"/>
      <c r="H69" s="183"/>
      <c r="I69" s="156"/>
      <c r="J69" s="183"/>
      <c r="K69" s="156"/>
      <c r="M69" s="88"/>
    </row>
    <row r="70" spans="1:13" ht="33" customHeight="1" x14ac:dyDescent="0.2">
      <c r="A70" s="186"/>
      <c r="B70" s="1189" t="s">
        <v>1040</v>
      </c>
      <c r="C70" s="1178"/>
      <c r="D70" s="183"/>
      <c r="E70" s="622"/>
      <c r="F70" s="183"/>
      <c r="G70" s="187">
        <v>-8452447.3799999058</v>
      </c>
      <c r="H70" s="183"/>
      <c r="I70" s="187">
        <v>-59349202.969999999</v>
      </c>
      <c r="J70" s="183"/>
      <c r="K70" s="187"/>
      <c r="M70" s="88"/>
    </row>
    <row r="71" spans="1:13" ht="25.5" hidden="1" customHeight="1" x14ac:dyDescent="0.2">
      <c r="A71" s="188"/>
      <c r="B71" s="184"/>
      <c r="C71" s="185"/>
      <c r="D71" s="183"/>
      <c r="E71" s="622"/>
      <c r="F71" s="183"/>
      <c r="G71" s="156"/>
      <c r="H71" s="183"/>
      <c r="I71" s="156"/>
      <c r="J71" s="183"/>
      <c r="K71" s="156"/>
      <c r="M71" s="88"/>
    </row>
    <row r="72" spans="1:13" ht="9" customHeight="1" x14ac:dyDescent="0.2">
      <c r="A72" s="180"/>
      <c r="B72" s="184"/>
      <c r="C72" s="185"/>
      <c r="D72" s="183"/>
      <c r="E72" s="622"/>
      <c r="F72" s="183"/>
      <c r="G72" s="156"/>
      <c r="H72" s="183"/>
      <c r="I72" s="156"/>
      <c r="J72" s="183"/>
      <c r="K72" s="156"/>
      <c r="M72" s="88"/>
    </row>
    <row r="73" spans="1:13" ht="33" customHeight="1" x14ac:dyDescent="0.2">
      <c r="A73" s="1176" t="s">
        <v>1041</v>
      </c>
      <c r="B73" s="1177"/>
      <c r="C73" s="1178"/>
      <c r="D73" s="183"/>
      <c r="E73" s="622"/>
      <c r="F73" s="183"/>
      <c r="G73" s="187">
        <v>-12822986.579999924</v>
      </c>
      <c r="H73" s="183"/>
      <c r="I73" s="187">
        <v>-16021825.179999977</v>
      </c>
      <c r="J73" s="183"/>
      <c r="K73" s="187"/>
      <c r="M73" s="88"/>
    </row>
    <row r="74" spans="1:13" ht="25.5" hidden="1" customHeight="1" x14ac:dyDescent="0.2">
      <c r="A74" s="188"/>
      <c r="B74" s="189"/>
      <c r="C74" s="192"/>
      <c r="D74" s="183"/>
      <c r="E74" s="622"/>
      <c r="F74" s="183"/>
      <c r="G74" s="156"/>
      <c r="H74" s="183"/>
      <c r="I74" s="156"/>
      <c r="J74" s="183"/>
      <c r="K74" s="156"/>
      <c r="M74" s="88"/>
    </row>
    <row r="75" spans="1:13" ht="9" customHeight="1" x14ac:dyDescent="0.2">
      <c r="A75" s="180"/>
      <c r="B75" s="184"/>
      <c r="C75" s="185"/>
      <c r="D75" s="183"/>
      <c r="E75" s="622"/>
      <c r="F75" s="183"/>
      <c r="G75" s="156"/>
      <c r="H75" s="183"/>
      <c r="I75" s="156"/>
      <c r="J75" s="183"/>
      <c r="K75" s="156"/>
      <c r="M75" s="88"/>
    </row>
    <row r="76" spans="1:13" ht="33" customHeight="1" x14ac:dyDescent="0.2">
      <c r="A76" s="1176" t="s">
        <v>615</v>
      </c>
      <c r="B76" s="1177"/>
      <c r="C76" s="1178"/>
      <c r="D76" s="183"/>
      <c r="E76" s="622"/>
      <c r="F76" s="183"/>
      <c r="G76" s="187">
        <v>42298637.920000024</v>
      </c>
      <c r="H76" s="183"/>
      <c r="I76" s="187">
        <v>58320463.100000001</v>
      </c>
      <c r="J76" s="183"/>
      <c r="K76" s="187"/>
      <c r="M76" s="88"/>
    </row>
    <row r="77" spans="1:13" ht="9" customHeight="1" x14ac:dyDescent="0.2">
      <c r="A77" s="188"/>
      <c r="B77" s="189"/>
      <c r="C77" s="192"/>
      <c r="D77" s="183"/>
      <c r="E77" s="622"/>
      <c r="F77" s="183"/>
      <c r="G77" s="156"/>
      <c r="H77" s="183"/>
      <c r="I77" s="156"/>
      <c r="J77" s="183"/>
      <c r="K77" s="156"/>
      <c r="M77" s="88"/>
    </row>
    <row r="78" spans="1:13" ht="33" customHeight="1" x14ac:dyDescent="0.2">
      <c r="A78" s="1176" t="s">
        <v>616</v>
      </c>
      <c r="B78" s="1177"/>
      <c r="C78" s="1178"/>
      <c r="D78" s="183"/>
      <c r="E78" s="622"/>
      <c r="F78" s="183"/>
      <c r="G78" s="624">
        <v>29475651.3400001</v>
      </c>
      <c r="H78" s="625"/>
      <c r="I78" s="624">
        <v>42298637.920000024</v>
      </c>
      <c r="J78" s="183"/>
      <c r="K78" s="349" t="s">
        <v>1488</v>
      </c>
      <c r="M78" s="88"/>
    </row>
    <row r="79" spans="1:13" ht="15.75" x14ac:dyDescent="0.25">
      <c r="A79" s="160"/>
      <c r="B79" s="160"/>
      <c r="C79" s="12"/>
      <c r="D79" s="157"/>
      <c r="E79" s="157"/>
      <c r="F79" s="157"/>
      <c r="G79" s="358">
        <v>-2.999819815158844E-3</v>
      </c>
      <c r="H79" s="157"/>
      <c r="I79" s="358" t="s">
        <v>68</v>
      </c>
      <c r="J79" s="157"/>
      <c r="K79" s="157"/>
      <c r="M79" s="88"/>
    </row>
    <row r="80" spans="1:13" ht="15.75" customHeight="1" x14ac:dyDescent="0.2">
      <c r="A80" s="1179" t="s">
        <v>561</v>
      </c>
      <c r="B80" s="1179"/>
      <c r="C80" s="1179"/>
      <c r="D80" s="1179"/>
      <c r="E80" s="1179"/>
      <c r="F80" s="1179"/>
      <c r="G80" s="1179"/>
      <c r="H80" s="1179"/>
      <c r="I80" s="1179"/>
      <c r="J80" s="1179"/>
      <c r="K80" s="1179"/>
      <c r="M80" s="88"/>
    </row>
    <row r="81" spans="1:13" ht="15.75" customHeight="1" x14ac:dyDescent="0.2">
      <c r="A81" s="1179"/>
      <c r="B81" s="1179"/>
      <c r="C81" s="1179"/>
      <c r="D81" s="1179"/>
      <c r="E81" s="1179"/>
      <c r="F81" s="1179"/>
      <c r="G81" s="1179"/>
      <c r="H81" s="1179"/>
      <c r="I81" s="1179"/>
      <c r="J81" s="1179"/>
      <c r="K81" s="1179"/>
      <c r="M81" s="88"/>
    </row>
    <row r="82" spans="1:13" ht="15.75" x14ac:dyDescent="0.25">
      <c r="A82" s="3"/>
      <c r="B82" s="3"/>
      <c r="C82" s="3"/>
      <c r="D82" s="17"/>
      <c r="E82" s="17"/>
      <c r="F82" s="17"/>
      <c r="G82" s="337">
        <v>29475651.339999914</v>
      </c>
      <c r="H82" s="17"/>
      <c r="I82" s="626"/>
      <c r="J82" s="157"/>
      <c r="K82" s="157"/>
      <c r="M82" s="88"/>
    </row>
    <row r="83" spans="1:13" ht="15.75" x14ac:dyDescent="0.25">
      <c r="A83" s="3"/>
      <c r="B83" s="3"/>
      <c r="C83" s="3"/>
      <c r="D83" s="3"/>
      <c r="E83" s="3"/>
      <c r="F83" s="3"/>
      <c r="G83" s="627">
        <v>1.862645149230957E-7</v>
      </c>
      <c r="H83" s="3"/>
      <c r="I83" s="3"/>
      <c r="J83" s="157"/>
      <c r="K83" s="157"/>
      <c r="M83" s="88"/>
    </row>
    <row r="84" spans="1:13" x14ac:dyDescent="0.2">
      <c r="A84" s="3"/>
      <c r="B84" s="3"/>
      <c r="C84" s="3"/>
      <c r="D84" s="3"/>
      <c r="E84" s="3"/>
      <c r="F84" s="3"/>
      <c r="G84" s="3"/>
      <c r="H84" s="3"/>
      <c r="I84" s="3"/>
      <c r="M84" s="88"/>
    </row>
    <row r="85" spans="1:13" x14ac:dyDescent="0.2">
      <c r="A85" s="3"/>
      <c r="B85" s="3"/>
      <c r="C85" s="3"/>
      <c r="D85" s="3"/>
      <c r="E85" s="3"/>
      <c r="F85" s="3"/>
      <c r="G85" s="3"/>
      <c r="H85" s="3"/>
      <c r="I85" s="3"/>
      <c r="M85" s="88"/>
    </row>
    <row r="86" spans="1:13" ht="18.75" x14ac:dyDescent="0.3">
      <c r="A86" s="1128" t="s">
        <v>575</v>
      </c>
      <c r="B86" s="1128"/>
      <c r="C86" s="1128"/>
      <c r="D86" s="11"/>
      <c r="E86" s="11"/>
      <c r="F86" s="11"/>
      <c r="G86" s="1129" t="s">
        <v>1098</v>
      </c>
      <c r="H86" s="1129"/>
      <c r="I86" s="1129"/>
      <c r="M86" s="88"/>
    </row>
    <row r="87" spans="1:13" ht="15.75" x14ac:dyDescent="0.25">
      <c r="A87" s="1150" t="s">
        <v>265</v>
      </c>
      <c r="B87" s="1150"/>
      <c r="C87" s="1150"/>
      <c r="D87" s="11"/>
      <c r="E87" s="11"/>
      <c r="F87" s="11"/>
      <c r="G87" s="1148" t="s">
        <v>266</v>
      </c>
      <c r="H87" s="1148"/>
      <c r="I87" s="1148"/>
      <c r="M87" s="88"/>
    </row>
    <row r="88" spans="1:13" ht="15.75" x14ac:dyDescent="0.25">
      <c r="A88" s="5"/>
      <c r="B88" s="11"/>
      <c r="C88" s="356"/>
      <c r="D88" s="11"/>
      <c r="E88" s="11"/>
      <c r="F88" s="11"/>
      <c r="H88" s="11"/>
      <c r="M88" s="88"/>
    </row>
    <row r="89" spans="1:13" ht="15.75" x14ac:dyDescent="0.25">
      <c r="A89" s="5"/>
      <c r="B89" s="11"/>
      <c r="M89" s="88"/>
    </row>
    <row r="90" spans="1:13" ht="15.75" x14ac:dyDescent="0.25">
      <c r="A90" s="5"/>
      <c r="B90" s="11"/>
      <c r="M90" s="88"/>
    </row>
  </sheetData>
  <mergeCells count="19">
    <mergeCell ref="A73:C73"/>
    <mergeCell ref="A1:K1"/>
    <mergeCell ref="A2:K2"/>
    <mergeCell ref="A3:K3"/>
    <mergeCell ref="A4:K4"/>
    <mergeCell ref="A6:C7"/>
    <mergeCell ref="A8:C8"/>
    <mergeCell ref="B42:C42"/>
    <mergeCell ref="A44:C44"/>
    <mergeCell ref="B55:C55"/>
    <mergeCell ref="A57:C57"/>
    <mergeCell ref="B70:C70"/>
    <mergeCell ref="A76:C76"/>
    <mergeCell ref="A78:C78"/>
    <mergeCell ref="A80:K81"/>
    <mergeCell ref="A86:C86"/>
    <mergeCell ref="A87:C87"/>
    <mergeCell ref="G86:I86"/>
    <mergeCell ref="G87:I87"/>
  </mergeCells>
  <printOptions horizontalCentered="1"/>
  <pageMargins left="0.31496062992125984" right="0.31496062992125984" top="0.35433070866141736" bottom="0.35433070866141736" header="0.31496062992125984" footer="0.31496062992125984"/>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153"/>
  <sheetViews>
    <sheetView workbookViewId="0">
      <pane xSplit="2" ySplit="6" topLeftCell="C7" activePane="bottomRight" state="frozen"/>
      <selection pane="topRight" activeCell="C1" sqref="C1"/>
      <selection pane="bottomLeft" activeCell="A7" sqref="A7"/>
      <selection pane="bottomRight" activeCell="B131" sqref="B130:B131"/>
    </sheetView>
  </sheetViews>
  <sheetFormatPr baseColWidth="10" defaultRowHeight="12.75" x14ac:dyDescent="0.2"/>
  <cols>
    <col min="1" max="1" width="10.5703125" style="362" customWidth="1"/>
    <col min="2" max="2" width="58.7109375" style="362" bestFit="1" customWidth="1"/>
    <col min="3" max="6" width="17.42578125" style="362" customWidth="1"/>
    <col min="7" max="8" width="17.42578125" style="674" customWidth="1"/>
    <col min="9" max="9" width="16.140625" style="362" customWidth="1"/>
    <col min="10" max="10" width="4.5703125" style="362" customWidth="1"/>
    <col min="11" max="11" width="15" style="362" customWidth="1"/>
    <col min="12" max="12" width="16.42578125" style="362" customWidth="1"/>
    <col min="13" max="16384" width="11.42578125" style="362"/>
  </cols>
  <sheetData>
    <row r="1" spans="1:14" ht="21" x14ac:dyDescent="0.2">
      <c r="A1" s="1190" t="s">
        <v>1099</v>
      </c>
      <c r="B1" s="1190"/>
      <c r="C1" s="1190"/>
      <c r="D1" s="1190"/>
      <c r="E1" s="1190"/>
      <c r="F1" s="1190"/>
      <c r="G1" s="1190"/>
      <c r="H1" s="1190"/>
    </row>
    <row r="2" spans="1:14" s="642" customFormat="1" ht="21" x14ac:dyDescent="0.2">
      <c r="A2" s="1191" t="s">
        <v>1324</v>
      </c>
      <c r="B2" s="1191"/>
      <c r="C2" s="1191"/>
      <c r="D2" s="1191"/>
      <c r="E2" s="1191"/>
      <c r="F2" s="1191"/>
      <c r="G2" s="1191"/>
      <c r="H2" s="1191"/>
    </row>
    <row r="3" spans="1:14" s="376" customFormat="1" ht="15" customHeight="1" x14ac:dyDescent="0.2">
      <c r="A3" s="1192" t="s">
        <v>1100</v>
      </c>
      <c r="B3" s="1192"/>
      <c r="C3" s="1192"/>
      <c r="D3" s="1192"/>
      <c r="E3" s="1192"/>
      <c r="F3" s="1192"/>
      <c r="G3" s="1192"/>
      <c r="H3" s="1192"/>
    </row>
    <row r="4" spans="1:14" s="376" customFormat="1" ht="15.75" customHeight="1" x14ac:dyDescent="0.2">
      <c r="A4" s="643" t="s">
        <v>228</v>
      </c>
      <c r="G4" s="644"/>
      <c r="H4" s="645" t="s">
        <v>10</v>
      </c>
    </row>
    <row r="5" spans="1:14" s="392" customFormat="1" ht="19.5" customHeight="1" x14ac:dyDescent="0.2">
      <c r="A5" s="1193" t="s">
        <v>107</v>
      </c>
      <c r="B5" s="1195" t="s">
        <v>1354</v>
      </c>
      <c r="C5" s="1197" t="s">
        <v>1355</v>
      </c>
      <c r="D5" s="1198"/>
      <c r="E5" s="1198"/>
      <c r="F5" s="1198"/>
      <c r="G5" s="1198"/>
      <c r="H5" s="1198"/>
    </row>
    <row r="6" spans="1:14" s="392" customFormat="1" ht="27.75" customHeight="1" x14ac:dyDescent="0.2">
      <c r="A6" s="1194"/>
      <c r="B6" s="1196"/>
      <c r="C6" s="682" t="s">
        <v>1356</v>
      </c>
      <c r="D6" s="682" t="s">
        <v>1357</v>
      </c>
      <c r="E6" s="682" t="s">
        <v>638</v>
      </c>
      <c r="F6" s="683" t="s">
        <v>639</v>
      </c>
      <c r="G6" s="684" t="s">
        <v>1358</v>
      </c>
      <c r="H6" s="685" t="s">
        <v>28</v>
      </c>
    </row>
    <row r="7" spans="1:14" s="639" customFormat="1" ht="15" x14ac:dyDescent="0.2">
      <c r="A7" s="646">
        <v>1000</v>
      </c>
      <c r="B7" s="647" t="s">
        <v>1477</v>
      </c>
      <c r="C7" s="648">
        <v>123474860</v>
      </c>
      <c r="D7" s="648">
        <v>0</v>
      </c>
      <c r="E7" s="648">
        <v>123474860</v>
      </c>
      <c r="F7" s="649">
        <v>128695539.58999997</v>
      </c>
      <c r="G7" s="649">
        <v>128695539.58999997</v>
      </c>
      <c r="H7" s="650">
        <v>5220679.5899999738</v>
      </c>
      <c r="K7" s="640"/>
      <c r="L7" s="640"/>
      <c r="N7" s="640"/>
    </row>
    <row r="8" spans="1:14" s="639" customFormat="1" ht="15" x14ac:dyDescent="0.2">
      <c r="A8" s="646">
        <v>1100</v>
      </c>
      <c r="B8" s="647" t="s">
        <v>617</v>
      </c>
      <c r="C8" s="648">
        <v>2292012</v>
      </c>
      <c r="D8" s="648">
        <v>0</v>
      </c>
      <c r="E8" s="648">
        <v>2292012</v>
      </c>
      <c r="F8" s="651">
        <v>3149362.1</v>
      </c>
      <c r="G8" s="651">
        <v>3149362.1</v>
      </c>
      <c r="H8" s="650">
        <v>857350.10000000009</v>
      </c>
      <c r="K8" s="640"/>
      <c r="L8" s="640"/>
      <c r="N8" s="640"/>
    </row>
    <row r="9" spans="1:14" s="657" customFormat="1" ht="15" x14ac:dyDescent="0.2">
      <c r="A9" s="652">
        <v>1102</v>
      </c>
      <c r="B9" s="653" t="s">
        <v>1359</v>
      </c>
      <c r="C9" s="654">
        <v>2292000</v>
      </c>
      <c r="D9" s="654"/>
      <c r="E9" s="654">
        <v>2292000</v>
      </c>
      <c r="F9" s="655">
        <v>3149362.1</v>
      </c>
      <c r="G9" s="655">
        <v>3149362.1</v>
      </c>
      <c r="H9" s="656">
        <v>857362.10000000009</v>
      </c>
      <c r="K9" s="658"/>
      <c r="L9" s="658"/>
      <c r="N9" s="658"/>
    </row>
    <row r="10" spans="1:14" s="657" customFormat="1" ht="15" x14ac:dyDescent="0.2">
      <c r="A10" s="652">
        <v>1103</v>
      </c>
      <c r="B10" s="653" t="s">
        <v>1360</v>
      </c>
      <c r="C10" s="654">
        <v>12</v>
      </c>
      <c r="D10" s="654"/>
      <c r="E10" s="654">
        <v>12</v>
      </c>
      <c r="F10" s="655">
        <v>0</v>
      </c>
      <c r="G10" s="655">
        <v>0</v>
      </c>
      <c r="H10" s="656">
        <v>-12</v>
      </c>
      <c r="K10" s="658"/>
      <c r="L10" s="658"/>
      <c r="N10" s="658"/>
    </row>
    <row r="11" spans="1:14" s="639" customFormat="1" ht="15" x14ac:dyDescent="0.2">
      <c r="A11" s="646">
        <v>1200</v>
      </c>
      <c r="B11" s="647" t="s">
        <v>1361</v>
      </c>
      <c r="C11" s="648">
        <v>110888789</v>
      </c>
      <c r="D11" s="648">
        <v>0</v>
      </c>
      <c r="E11" s="648">
        <v>110888789</v>
      </c>
      <c r="F11" s="651">
        <v>113081453.38999999</v>
      </c>
      <c r="G11" s="651">
        <v>113081453.38999999</v>
      </c>
      <c r="H11" s="650">
        <v>2192664.3899999857</v>
      </c>
      <c r="K11" s="640"/>
      <c r="L11" s="640"/>
      <c r="N11" s="640"/>
    </row>
    <row r="12" spans="1:14" s="657" customFormat="1" ht="15" x14ac:dyDescent="0.2">
      <c r="A12" s="652">
        <v>1201</v>
      </c>
      <c r="B12" s="653" t="s">
        <v>1362</v>
      </c>
      <c r="C12" s="654">
        <v>74250000</v>
      </c>
      <c r="D12" s="654">
        <v>0</v>
      </c>
      <c r="E12" s="654">
        <v>74250000</v>
      </c>
      <c r="F12" s="655">
        <v>75087937.769999996</v>
      </c>
      <c r="G12" s="655">
        <v>75087937.769999996</v>
      </c>
      <c r="H12" s="656">
        <v>837937.76999999583</v>
      </c>
      <c r="K12" s="658"/>
      <c r="L12" s="658"/>
      <c r="N12" s="658"/>
    </row>
    <row r="13" spans="1:14" s="657" customFormat="1" ht="15" x14ac:dyDescent="0.2">
      <c r="A13" s="652">
        <v>1202</v>
      </c>
      <c r="B13" s="653" t="s">
        <v>1363</v>
      </c>
      <c r="C13" s="654">
        <v>31930000</v>
      </c>
      <c r="D13" s="654"/>
      <c r="E13" s="654">
        <v>31930000</v>
      </c>
      <c r="F13" s="655">
        <v>34039254.269999996</v>
      </c>
      <c r="G13" s="655">
        <v>34039254.269999996</v>
      </c>
      <c r="H13" s="656">
        <v>2109254.2699999958</v>
      </c>
      <c r="K13" s="658"/>
      <c r="L13" s="658"/>
      <c r="N13" s="658"/>
    </row>
    <row r="14" spans="1:14" s="657" customFormat="1" ht="15" x14ac:dyDescent="0.2">
      <c r="A14" s="652">
        <v>1203</v>
      </c>
      <c r="B14" s="653" t="s">
        <v>1364</v>
      </c>
      <c r="C14" s="654">
        <v>73789</v>
      </c>
      <c r="D14" s="654"/>
      <c r="E14" s="654">
        <v>73789</v>
      </c>
      <c r="F14" s="655">
        <v>56985</v>
      </c>
      <c r="G14" s="655">
        <v>56985</v>
      </c>
      <c r="H14" s="656">
        <v>-16804</v>
      </c>
      <c r="K14" s="658"/>
      <c r="L14" s="658"/>
      <c r="N14" s="658"/>
    </row>
    <row r="15" spans="1:14" s="657" customFormat="1" ht="15" x14ac:dyDescent="0.2">
      <c r="A15" s="652">
        <v>1204</v>
      </c>
      <c r="B15" s="653" t="s">
        <v>1365</v>
      </c>
      <c r="C15" s="654">
        <v>4635000</v>
      </c>
      <c r="D15" s="654"/>
      <c r="E15" s="654">
        <v>4635000</v>
      </c>
      <c r="F15" s="655">
        <v>3897276.35</v>
      </c>
      <c r="G15" s="655">
        <v>3897276.3500000006</v>
      </c>
      <c r="H15" s="656">
        <v>-737723.64999999944</v>
      </c>
      <c r="K15" s="658"/>
      <c r="L15" s="658"/>
      <c r="N15" s="658"/>
    </row>
    <row r="16" spans="1:14" s="639" customFormat="1" ht="15" x14ac:dyDescent="0.2">
      <c r="A16" s="646">
        <v>1700</v>
      </c>
      <c r="B16" s="647" t="s">
        <v>1366</v>
      </c>
      <c r="C16" s="648">
        <v>4190076</v>
      </c>
      <c r="D16" s="648">
        <v>0</v>
      </c>
      <c r="E16" s="648">
        <v>4190076</v>
      </c>
      <c r="F16" s="651">
        <v>5839049.5300000012</v>
      </c>
      <c r="G16" s="651">
        <v>5839049.5300000012</v>
      </c>
      <c r="H16" s="650">
        <v>1648973.5300000012</v>
      </c>
      <c r="K16" s="640"/>
      <c r="L16" s="640"/>
      <c r="N16" s="640"/>
    </row>
    <row r="17" spans="1:14" s="657" customFormat="1" ht="15" x14ac:dyDescent="0.2">
      <c r="A17" s="652">
        <v>1701</v>
      </c>
      <c r="B17" s="653" t="s">
        <v>1367</v>
      </c>
      <c r="C17" s="654">
        <v>1320021</v>
      </c>
      <c r="D17" s="654">
        <v>0</v>
      </c>
      <c r="E17" s="654">
        <v>1320021</v>
      </c>
      <c r="F17" s="655">
        <v>1011579.3200000001</v>
      </c>
      <c r="G17" s="655">
        <v>1011579.3200000001</v>
      </c>
      <c r="H17" s="656">
        <v>-308441.67999999993</v>
      </c>
      <c r="K17" s="658"/>
      <c r="L17" s="659"/>
      <c r="N17" s="658"/>
    </row>
    <row r="18" spans="1:14" s="657" customFormat="1" ht="15" x14ac:dyDescent="0.2">
      <c r="A18" s="652">
        <v>1702</v>
      </c>
      <c r="B18" s="653" t="s">
        <v>1368</v>
      </c>
      <c r="C18" s="654">
        <v>36</v>
      </c>
      <c r="D18" s="654">
        <v>0</v>
      </c>
      <c r="E18" s="654">
        <v>36</v>
      </c>
      <c r="F18" s="655">
        <v>0</v>
      </c>
      <c r="G18" s="655">
        <v>0</v>
      </c>
      <c r="H18" s="656">
        <v>-36</v>
      </c>
      <c r="K18" s="658"/>
      <c r="L18" s="658"/>
      <c r="N18" s="658"/>
    </row>
    <row r="19" spans="1:14" s="657" customFormat="1" ht="15" x14ac:dyDescent="0.2">
      <c r="A19" s="652">
        <v>1703</v>
      </c>
      <c r="B19" s="653" t="s">
        <v>1369</v>
      </c>
      <c r="C19" s="654">
        <v>36</v>
      </c>
      <c r="D19" s="654">
        <v>0</v>
      </c>
      <c r="E19" s="654">
        <v>36</v>
      </c>
      <c r="F19" s="655">
        <v>0</v>
      </c>
      <c r="G19" s="655">
        <v>0</v>
      </c>
      <c r="H19" s="656">
        <v>-36</v>
      </c>
      <c r="K19" s="658"/>
      <c r="L19" s="658"/>
      <c r="N19" s="658"/>
    </row>
    <row r="20" spans="1:14" s="657" customFormat="1" ht="15" x14ac:dyDescent="0.2">
      <c r="A20" s="652">
        <v>1704</v>
      </c>
      <c r="B20" s="653" t="s">
        <v>1370</v>
      </c>
      <c r="C20" s="654">
        <v>2869983</v>
      </c>
      <c r="D20" s="654">
        <v>0</v>
      </c>
      <c r="E20" s="654">
        <v>2869983</v>
      </c>
      <c r="F20" s="655">
        <v>4827470.2100000009</v>
      </c>
      <c r="G20" s="655">
        <v>4827470.2100000009</v>
      </c>
      <c r="H20" s="656">
        <v>1957487.2100000009</v>
      </c>
      <c r="K20" s="658"/>
      <c r="L20" s="658"/>
      <c r="N20" s="658"/>
    </row>
    <row r="21" spans="1:14" s="639" customFormat="1" ht="15" x14ac:dyDescent="0.2">
      <c r="A21" s="646">
        <v>1800</v>
      </c>
      <c r="B21" s="647" t="s">
        <v>1371</v>
      </c>
      <c r="C21" s="648">
        <v>6103983</v>
      </c>
      <c r="D21" s="648">
        <v>0</v>
      </c>
      <c r="E21" s="648">
        <v>6103983</v>
      </c>
      <c r="F21" s="651">
        <v>6625674.5699999994</v>
      </c>
      <c r="G21" s="651">
        <v>6625674.5699999994</v>
      </c>
      <c r="H21" s="650">
        <v>521691.56999999937</v>
      </c>
      <c r="K21" s="640"/>
      <c r="L21" s="640"/>
      <c r="N21" s="640"/>
    </row>
    <row r="22" spans="1:14" s="657" customFormat="1" ht="15" x14ac:dyDescent="0.2">
      <c r="A22" s="652">
        <v>1801</v>
      </c>
      <c r="B22" s="653" t="s">
        <v>1372</v>
      </c>
      <c r="C22" s="654">
        <v>6103983</v>
      </c>
      <c r="D22" s="654">
        <v>0</v>
      </c>
      <c r="E22" s="654">
        <v>6103983</v>
      </c>
      <c r="F22" s="655">
        <v>6625674.5699999994</v>
      </c>
      <c r="G22" s="655">
        <v>6625674.5699999994</v>
      </c>
      <c r="H22" s="656">
        <v>521691.56999999937</v>
      </c>
      <c r="K22" s="658"/>
      <c r="L22" s="658"/>
      <c r="N22" s="658"/>
    </row>
    <row r="23" spans="1:14" s="639" customFormat="1" ht="15" x14ac:dyDescent="0.2">
      <c r="A23" s="646">
        <v>3000</v>
      </c>
      <c r="B23" s="647" t="s">
        <v>1478</v>
      </c>
      <c r="C23" s="648">
        <v>60</v>
      </c>
      <c r="D23" s="648">
        <v>0</v>
      </c>
      <c r="E23" s="648">
        <v>60</v>
      </c>
      <c r="F23" s="651">
        <v>0</v>
      </c>
      <c r="G23" s="651">
        <v>0</v>
      </c>
      <c r="H23" s="650">
        <v>-60</v>
      </c>
      <c r="K23" s="640"/>
      <c r="L23" s="640"/>
      <c r="N23" s="640"/>
    </row>
    <row r="24" spans="1:14" s="639" customFormat="1" ht="15" x14ac:dyDescent="0.2">
      <c r="A24" s="646">
        <v>3100</v>
      </c>
      <c r="B24" s="647" t="s">
        <v>1373</v>
      </c>
      <c r="C24" s="648">
        <v>60</v>
      </c>
      <c r="D24" s="648">
        <v>0</v>
      </c>
      <c r="E24" s="648">
        <v>60</v>
      </c>
      <c r="F24" s="649">
        <v>0</v>
      </c>
      <c r="G24" s="649">
        <v>0</v>
      </c>
      <c r="H24" s="650">
        <v>-60</v>
      </c>
      <c r="K24" s="640"/>
      <c r="L24" s="640"/>
      <c r="N24" s="640"/>
    </row>
    <row r="25" spans="1:14" s="639" customFormat="1" ht="15" x14ac:dyDescent="0.2">
      <c r="A25" s="646">
        <v>4000</v>
      </c>
      <c r="B25" s="647" t="s">
        <v>1479</v>
      </c>
      <c r="C25" s="648">
        <v>25276340</v>
      </c>
      <c r="D25" s="648">
        <v>0</v>
      </c>
      <c r="E25" s="648">
        <v>25276340</v>
      </c>
      <c r="F25" s="651">
        <v>30659948.079999998</v>
      </c>
      <c r="G25" s="651">
        <v>30659948.079999998</v>
      </c>
      <c r="H25" s="650">
        <v>5383608.0799999982</v>
      </c>
      <c r="K25" s="640"/>
      <c r="L25" s="640"/>
      <c r="N25" s="640"/>
    </row>
    <row r="26" spans="1:14" s="639" customFormat="1" ht="30" x14ac:dyDescent="0.2">
      <c r="A26" s="646">
        <v>4100</v>
      </c>
      <c r="B26" s="647" t="s">
        <v>1374</v>
      </c>
      <c r="C26" s="648">
        <v>24</v>
      </c>
      <c r="D26" s="648">
        <v>0</v>
      </c>
      <c r="E26" s="648">
        <v>24</v>
      </c>
      <c r="F26" s="651">
        <v>0</v>
      </c>
      <c r="G26" s="651">
        <v>0</v>
      </c>
      <c r="H26" s="649">
        <v>-24</v>
      </c>
      <c r="K26" s="640"/>
      <c r="L26" s="640"/>
      <c r="N26" s="640"/>
    </row>
    <row r="27" spans="1:14" s="657" customFormat="1" ht="15" x14ac:dyDescent="0.2">
      <c r="A27" s="652">
        <v>4101</v>
      </c>
      <c r="B27" s="653" t="s">
        <v>1375</v>
      </c>
      <c r="C27" s="654">
        <v>12</v>
      </c>
      <c r="D27" s="654"/>
      <c r="E27" s="654">
        <v>12</v>
      </c>
      <c r="F27" s="660">
        <v>0</v>
      </c>
      <c r="G27" s="660">
        <v>0</v>
      </c>
      <c r="H27" s="656">
        <v>-12</v>
      </c>
      <c r="K27" s="658"/>
      <c r="L27" s="658"/>
      <c r="N27" s="658"/>
    </row>
    <row r="28" spans="1:14" s="657" customFormat="1" ht="15" x14ac:dyDescent="0.2">
      <c r="A28" s="652">
        <v>4102</v>
      </c>
      <c r="B28" s="653" t="s">
        <v>1376</v>
      </c>
      <c r="C28" s="654">
        <v>12</v>
      </c>
      <c r="D28" s="654"/>
      <c r="E28" s="654">
        <v>12</v>
      </c>
      <c r="F28" s="655">
        <v>0</v>
      </c>
      <c r="G28" s="655">
        <v>0</v>
      </c>
      <c r="H28" s="656">
        <v>-12</v>
      </c>
      <c r="K28" s="658"/>
      <c r="L28" s="658"/>
      <c r="N28" s="658"/>
    </row>
    <row r="29" spans="1:14" s="639" customFormat="1" ht="15" x14ac:dyDescent="0.2">
      <c r="A29" s="646">
        <v>4300</v>
      </c>
      <c r="B29" s="647" t="s">
        <v>1377</v>
      </c>
      <c r="C29" s="648">
        <v>25264599</v>
      </c>
      <c r="D29" s="648">
        <v>0</v>
      </c>
      <c r="E29" s="648">
        <v>25264599</v>
      </c>
      <c r="F29" s="651">
        <v>30642153.219999999</v>
      </c>
      <c r="G29" s="651">
        <v>30642153.219999999</v>
      </c>
      <c r="H29" s="650">
        <v>5377554.2199999988</v>
      </c>
      <c r="K29" s="640"/>
      <c r="L29" s="640"/>
      <c r="N29" s="640"/>
    </row>
    <row r="30" spans="1:14" s="657" customFormat="1" ht="15" x14ac:dyDescent="0.2">
      <c r="A30" s="652">
        <v>4301</v>
      </c>
      <c r="B30" s="653" t="s">
        <v>1378</v>
      </c>
      <c r="C30" s="654">
        <v>11678573</v>
      </c>
      <c r="D30" s="654"/>
      <c r="E30" s="654">
        <v>11678573</v>
      </c>
      <c r="F30" s="655">
        <v>16219087.870000001</v>
      </c>
      <c r="G30" s="655">
        <v>16219087.870000001</v>
      </c>
      <c r="H30" s="656">
        <v>4540514.870000001</v>
      </c>
      <c r="K30" s="658"/>
      <c r="L30" s="658"/>
      <c r="N30" s="658"/>
    </row>
    <row r="31" spans="1:14" s="657" customFormat="1" ht="15" x14ac:dyDescent="0.2">
      <c r="A31" s="652">
        <v>4303</v>
      </c>
      <c r="B31" s="653" t="s">
        <v>1379</v>
      </c>
      <c r="C31" s="654">
        <v>128024</v>
      </c>
      <c r="D31" s="654">
        <v>0</v>
      </c>
      <c r="E31" s="654">
        <v>128024</v>
      </c>
      <c r="F31" s="655">
        <v>436339.05</v>
      </c>
      <c r="G31" s="655">
        <v>436339.05</v>
      </c>
      <c r="H31" s="656">
        <v>308315.05</v>
      </c>
      <c r="K31" s="658"/>
      <c r="L31" s="658"/>
      <c r="N31" s="658"/>
    </row>
    <row r="32" spans="1:14" s="657" customFormat="1" ht="15" x14ac:dyDescent="0.2">
      <c r="A32" s="652">
        <v>4304</v>
      </c>
      <c r="B32" s="653" t="s">
        <v>1380</v>
      </c>
      <c r="C32" s="654">
        <v>611578</v>
      </c>
      <c r="D32" s="654">
        <v>0</v>
      </c>
      <c r="E32" s="654">
        <v>611578</v>
      </c>
      <c r="F32" s="655">
        <v>920621.23</v>
      </c>
      <c r="G32" s="655">
        <v>920621.23</v>
      </c>
      <c r="H32" s="656">
        <v>309043.23</v>
      </c>
      <c r="K32" s="658"/>
      <c r="L32" s="658"/>
      <c r="N32" s="658"/>
    </row>
    <row r="33" spans="1:14" s="657" customFormat="1" ht="15" x14ac:dyDescent="0.2">
      <c r="A33" s="652">
        <v>4306</v>
      </c>
      <c r="B33" s="653" t="s">
        <v>1381</v>
      </c>
      <c r="C33" s="654">
        <v>800000</v>
      </c>
      <c r="D33" s="654">
        <v>0</v>
      </c>
      <c r="E33" s="654">
        <v>800000</v>
      </c>
      <c r="F33" s="655">
        <v>173100</v>
      </c>
      <c r="G33" s="655">
        <v>173100</v>
      </c>
      <c r="H33" s="656">
        <v>-626900</v>
      </c>
      <c r="K33" s="658"/>
      <c r="L33" s="658"/>
      <c r="N33" s="658"/>
    </row>
    <row r="34" spans="1:14" s="657" customFormat="1" ht="15" x14ac:dyDescent="0.2">
      <c r="A34" s="652">
        <v>4307</v>
      </c>
      <c r="B34" s="653" t="s">
        <v>1382</v>
      </c>
      <c r="C34" s="654">
        <v>52000</v>
      </c>
      <c r="D34" s="654">
        <v>0</v>
      </c>
      <c r="E34" s="654">
        <v>52000</v>
      </c>
      <c r="F34" s="655">
        <v>6960</v>
      </c>
      <c r="G34" s="655">
        <v>6960</v>
      </c>
      <c r="H34" s="656">
        <v>-45040</v>
      </c>
      <c r="K34" s="658"/>
      <c r="L34" s="658"/>
      <c r="N34" s="658"/>
    </row>
    <row r="35" spans="1:14" s="657" customFormat="1" ht="15" x14ac:dyDescent="0.2">
      <c r="A35" s="652">
        <v>4308</v>
      </c>
      <c r="B35" s="653" t="s">
        <v>1383</v>
      </c>
      <c r="C35" s="654">
        <v>213235</v>
      </c>
      <c r="D35" s="654">
        <v>0</v>
      </c>
      <c r="E35" s="654">
        <v>213235</v>
      </c>
      <c r="F35" s="655">
        <v>186144.56</v>
      </c>
      <c r="G35" s="655">
        <v>186144.56</v>
      </c>
      <c r="H35" s="656">
        <v>-27090.440000000002</v>
      </c>
      <c r="K35" s="658"/>
      <c r="L35" s="658"/>
      <c r="N35" s="658"/>
    </row>
    <row r="36" spans="1:14" s="657" customFormat="1" ht="15" x14ac:dyDescent="0.2">
      <c r="A36" s="652">
        <v>4310</v>
      </c>
      <c r="B36" s="653" t="s">
        <v>1384</v>
      </c>
      <c r="C36" s="654">
        <v>6930830</v>
      </c>
      <c r="D36" s="654">
        <v>0</v>
      </c>
      <c r="E36" s="654">
        <v>6930830</v>
      </c>
      <c r="F36" s="655">
        <v>7144125.9300000006</v>
      </c>
      <c r="G36" s="655">
        <v>7144125.9300000006</v>
      </c>
      <c r="H36" s="656">
        <v>213295.93000000063</v>
      </c>
      <c r="K36" s="658"/>
      <c r="L36" s="658"/>
      <c r="N36" s="658"/>
    </row>
    <row r="37" spans="1:14" s="657" customFormat="1" ht="15" x14ac:dyDescent="0.2">
      <c r="A37" s="652">
        <v>4311</v>
      </c>
      <c r="B37" s="653" t="s">
        <v>1385</v>
      </c>
      <c r="C37" s="654">
        <v>1283</v>
      </c>
      <c r="D37" s="654">
        <v>0</v>
      </c>
      <c r="E37" s="654">
        <v>1283</v>
      </c>
      <c r="F37" s="655">
        <v>2050</v>
      </c>
      <c r="G37" s="655">
        <v>2050</v>
      </c>
      <c r="H37" s="656">
        <v>767</v>
      </c>
      <c r="K37" s="658"/>
      <c r="L37" s="658"/>
      <c r="N37" s="658"/>
    </row>
    <row r="38" spans="1:14" s="657" customFormat="1" ht="15" x14ac:dyDescent="0.2">
      <c r="A38" s="652">
        <v>4312</v>
      </c>
      <c r="B38" s="653" t="s">
        <v>1386</v>
      </c>
      <c r="C38" s="654">
        <v>836678</v>
      </c>
      <c r="D38" s="654">
        <v>0</v>
      </c>
      <c r="E38" s="654">
        <v>836678</v>
      </c>
      <c r="F38" s="655">
        <v>2183927.9</v>
      </c>
      <c r="G38" s="655">
        <v>2183927.9</v>
      </c>
      <c r="H38" s="656">
        <v>1347249.9</v>
      </c>
      <c r="K38" s="658"/>
      <c r="L38" s="658"/>
      <c r="N38" s="658"/>
    </row>
    <row r="39" spans="1:14" s="657" customFormat="1" ht="30" x14ac:dyDescent="0.2">
      <c r="A39" s="652">
        <v>4313</v>
      </c>
      <c r="B39" s="653" t="s">
        <v>1387</v>
      </c>
      <c r="C39" s="654">
        <v>1014342</v>
      </c>
      <c r="D39" s="654">
        <v>0</v>
      </c>
      <c r="E39" s="654">
        <v>1014342</v>
      </c>
      <c r="F39" s="655">
        <v>723949</v>
      </c>
      <c r="G39" s="655">
        <v>723949</v>
      </c>
      <c r="H39" s="656">
        <v>-290393</v>
      </c>
      <c r="K39" s="658"/>
      <c r="L39" s="658"/>
      <c r="N39" s="658"/>
    </row>
    <row r="40" spans="1:14" s="657" customFormat="1" ht="30" x14ac:dyDescent="0.2">
      <c r="A40" s="652">
        <v>4314</v>
      </c>
      <c r="B40" s="653" t="s">
        <v>1388</v>
      </c>
      <c r="C40" s="654">
        <v>193465</v>
      </c>
      <c r="D40" s="654">
        <v>0</v>
      </c>
      <c r="E40" s="654">
        <v>193465</v>
      </c>
      <c r="F40" s="655">
        <v>280712.93</v>
      </c>
      <c r="G40" s="655">
        <v>280712.93</v>
      </c>
      <c r="H40" s="656">
        <v>87247.93</v>
      </c>
      <c r="K40" s="658"/>
      <c r="L40" s="658"/>
      <c r="N40" s="658"/>
    </row>
    <row r="41" spans="1:14" s="657" customFormat="1" ht="30" x14ac:dyDescent="0.2">
      <c r="A41" s="652">
        <v>4315</v>
      </c>
      <c r="B41" s="653" t="s">
        <v>1389</v>
      </c>
      <c r="C41" s="654">
        <v>3000</v>
      </c>
      <c r="D41" s="654"/>
      <c r="E41" s="654">
        <v>3000</v>
      </c>
      <c r="F41" s="655">
        <v>0</v>
      </c>
      <c r="G41" s="655">
        <v>0</v>
      </c>
      <c r="H41" s="656">
        <v>-3000</v>
      </c>
      <c r="K41" s="658"/>
      <c r="L41" s="658"/>
      <c r="N41" s="658"/>
    </row>
    <row r="42" spans="1:14" s="657" customFormat="1" ht="30" x14ac:dyDescent="0.2">
      <c r="A42" s="652">
        <v>4316</v>
      </c>
      <c r="B42" s="653" t="s">
        <v>1390</v>
      </c>
      <c r="C42" s="654">
        <v>12</v>
      </c>
      <c r="D42" s="654"/>
      <c r="E42" s="654">
        <v>12</v>
      </c>
      <c r="F42" s="655">
        <v>0</v>
      </c>
      <c r="G42" s="655">
        <v>0</v>
      </c>
      <c r="H42" s="656">
        <v>-12</v>
      </c>
      <c r="K42" s="658"/>
      <c r="L42" s="658"/>
      <c r="N42" s="658"/>
    </row>
    <row r="43" spans="1:14" s="657" customFormat="1" ht="15" x14ac:dyDescent="0.2">
      <c r="A43" s="652">
        <v>4317</v>
      </c>
      <c r="B43" s="653" t="s">
        <v>1391</v>
      </c>
      <c r="C43" s="654">
        <v>36</v>
      </c>
      <c r="D43" s="654">
        <v>0</v>
      </c>
      <c r="E43" s="654">
        <v>36</v>
      </c>
      <c r="F43" s="655">
        <v>0</v>
      </c>
      <c r="G43" s="655">
        <v>0</v>
      </c>
      <c r="H43" s="656">
        <v>-36</v>
      </c>
      <c r="K43" s="658"/>
      <c r="L43" s="658"/>
      <c r="N43" s="658"/>
    </row>
    <row r="44" spans="1:14" s="657" customFormat="1" ht="15" x14ac:dyDescent="0.2">
      <c r="A44" s="652">
        <v>4318</v>
      </c>
      <c r="B44" s="653" t="s">
        <v>1392</v>
      </c>
      <c r="C44" s="654">
        <v>2801543</v>
      </c>
      <c r="D44" s="654">
        <v>0</v>
      </c>
      <c r="E44" s="654">
        <v>2801543</v>
      </c>
      <c r="F44" s="655">
        <v>2365134.75</v>
      </c>
      <c r="G44" s="655">
        <v>2365134.75</v>
      </c>
      <c r="H44" s="656">
        <v>-436408.25</v>
      </c>
      <c r="K44" s="658"/>
      <c r="L44" s="658"/>
      <c r="N44" s="658"/>
    </row>
    <row r="45" spans="1:14" s="639" customFormat="1" ht="15" x14ac:dyDescent="0.2">
      <c r="A45" s="646">
        <v>4500</v>
      </c>
      <c r="B45" s="647" t="s">
        <v>1393</v>
      </c>
      <c r="C45" s="648">
        <v>11717</v>
      </c>
      <c r="D45" s="648">
        <v>0</v>
      </c>
      <c r="E45" s="648">
        <v>11717</v>
      </c>
      <c r="F45" s="651">
        <v>17794.86</v>
      </c>
      <c r="G45" s="651">
        <v>17794.86</v>
      </c>
      <c r="H45" s="650">
        <v>6077.8600000000006</v>
      </c>
      <c r="K45" s="640"/>
      <c r="L45" s="640"/>
      <c r="N45" s="640"/>
    </row>
    <row r="46" spans="1:14" s="657" customFormat="1" ht="15" x14ac:dyDescent="0.2">
      <c r="A46" s="652">
        <v>4501</v>
      </c>
      <c r="B46" s="653" t="s">
        <v>1367</v>
      </c>
      <c r="C46" s="654">
        <v>11681</v>
      </c>
      <c r="D46" s="654">
        <v>0</v>
      </c>
      <c r="E46" s="654">
        <v>11681</v>
      </c>
      <c r="F46" s="655">
        <v>17794.86</v>
      </c>
      <c r="G46" s="655">
        <v>17794.86</v>
      </c>
      <c r="H46" s="656">
        <v>6113.8600000000006</v>
      </c>
      <c r="K46" s="658"/>
      <c r="L46" s="658"/>
      <c r="N46" s="658"/>
    </row>
    <row r="47" spans="1:14" s="657" customFormat="1" ht="15" x14ac:dyDescent="0.2">
      <c r="A47" s="652">
        <v>4502</v>
      </c>
      <c r="B47" s="653" t="s">
        <v>1368</v>
      </c>
      <c r="C47" s="654">
        <v>12</v>
      </c>
      <c r="D47" s="654">
        <v>0</v>
      </c>
      <c r="E47" s="654">
        <v>12</v>
      </c>
      <c r="F47" s="655">
        <v>0</v>
      </c>
      <c r="G47" s="655">
        <v>0</v>
      </c>
      <c r="H47" s="656">
        <v>-12</v>
      </c>
      <c r="K47" s="658"/>
      <c r="L47" s="658"/>
      <c r="N47" s="658"/>
    </row>
    <row r="48" spans="1:14" s="657" customFormat="1" ht="15" x14ac:dyDescent="0.2">
      <c r="A48" s="652">
        <v>4503</v>
      </c>
      <c r="B48" s="653" t="s">
        <v>1369</v>
      </c>
      <c r="C48" s="654">
        <v>12</v>
      </c>
      <c r="D48" s="654">
        <v>0</v>
      </c>
      <c r="E48" s="654">
        <v>12</v>
      </c>
      <c r="F48" s="655">
        <v>0</v>
      </c>
      <c r="G48" s="655">
        <v>0</v>
      </c>
      <c r="H48" s="656">
        <v>-12</v>
      </c>
      <c r="K48" s="658"/>
      <c r="L48" s="658"/>
      <c r="N48" s="658"/>
    </row>
    <row r="49" spans="1:14" s="657" customFormat="1" ht="15" x14ac:dyDescent="0.2">
      <c r="A49" s="652">
        <v>4504</v>
      </c>
      <c r="B49" s="653" t="s">
        <v>1370</v>
      </c>
      <c r="C49" s="654">
        <v>12</v>
      </c>
      <c r="D49" s="654">
        <v>0</v>
      </c>
      <c r="E49" s="654">
        <v>12</v>
      </c>
      <c r="F49" s="655">
        <v>0</v>
      </c>
      <c r="G49" s="655">
        <v>0</v>
      </c>
      <c r="H49" s="656">
        <v>-12</v>
      </c>
      <c r="K49" s="658"/>
      <c r="L49" s="658"/>
      <c r="N49" s="658"/>
    </row>
    <row r="50" spans="1:14" s="639" customFormat="1" ht="15" x14ac:dyDescent="0.2">
      <c r="A50" s="646">
        <v>5000</v>
      </c>
      <c r="B50" s="647" t="s">
        <v>1480</v>
      </c>
      <c r="C50" s="648">
        <v>5516067</v>
      </c>
      <c r="D50" s="648">
        <v>0</v>
      </c>
      <c r="E50" s="648">
        <v>5516067</v>
      </c>
      <c r="F50" s="651">
        <v>4721227.32</v>
      </c>
      <c r="G50" s="651">
        <v>4721227.32</v>
      </c>
      <c r="H50" s="650">
        <v>-794839.6799999997</v>
      </c>
      <c r="K50" s="640"/>
      <c r="L50" s="640"/>
      <c r="N50" s="640"/>
    </row>
    <row r="51" spans="1:14" s="639" customFormat="1" ht="15" x14ac:dyDescent="0.2">
      <c r="A51" s="646">
        <v>5100</v>
      </c>
      <c r="B51" s="647" t="s">
        <v>1394</v>
      </c>
      <c r="C51" s="648">
        <v>1125518</v>
      </c>
      <c r="D51" s="648">
        <v>0</v>
      </c>
      <c r="E51" s="648">
        <v>1125518</v>
      </c>
      <c r="F51" s="651">
        <v>1091737.9200000002</v>
      </c>
      <c r="G51" s="651">
        <v>1091737.9200000002</v>
      </c>
      <c r="H51" s="650">
        <v>-33780.079999999842</v>
      </c>
      <c r="K51" s="640"/>
      <c r="L51" s="640"/>
      <c r="N51" s="640"/>
    </row>
    <row r="52" spans="1:14" s="657" customFormat="1" ht="30" x14ac:dyDescent="0.2">
      <c r="A52" s="652">
        <v>5102</v>
      </c>
      <c r="B52" s="653" t="s">
        <v>1395</v>
      </c>
      <c r="C52" s="654">
        <v>464247</v>
      </c>
      <c r="D52" s="654"/>
      <c r="E52" s="654">
        <v>464247</v>
      </c>
      <c r="F52" s="660">
        <v>620381</v>
      </c>
      <c r="G52" s="660">
        <v>620381</v>
      </c>
      <c r="H52" s="656">
        <v>156134</v>
      </c>
      <c r="K52" s="658"/>
      <c r="L52" s="658"/>
      <c r="N52" s="658"/>
    </row>
    <row r="53" spans="1:14" s="657" customFormat="1" ht="15" x14ac:dyDescent="0.2">
      <c r="A53" s="652">
        <v>5103</v>
      </c>
      <c r="B53" s="653" t="s">
        <v>1396</v>
      </c>
      <c r="C53" s="654">
        <v>308088</v>
      </c>
      <c r="D53" s="654">
        <v>0</v>
      </c>
      <c r="E53" s="654">
        <v>308088</v>
      </c>
      <c r="F53" s="655">
        <v>191237.81</v>
      </c>
      <c r="G53" s="655">
        <v>191237.81</v>
      </c>
      <c r="H53" s="656">
        <v>-116850.19</v>
      </c>
      <c r="K53" s="658"/>
      <c r="L53" s="658"/>
      <c r="N53" s="658"/>
    </row>
    <row r="54" spans="1:14" s="657" customFormat="1" ht="15" x14ac:dyDescent="0.2">
      <c r="A54" s="652">
        <v>5107</v>
      </c>
      <c r="B54" s="653" t="s">
        <v>1397</v>
      </c>
      <c r="C54" s="654">
        <v>150</v>
      </c>
      <c r="D54" s="654"/>
      <c r="E54" s="654">
        <v>150</v>
      </c>
      <c r="F54" s="655">
        <v>0</v>
      </c>
      <c r="G54" s="655">
        <v>0</v>
      </c>
      <c r="H54" s="656">
        <v>-150</v>
      </c>
      <c r="K54" s="658"/>
      <c r="L54" s="658"/>
      <c r="N54" s="658"/>
    </row>
    <row r="55" spans="1:14" s="657" customFormat="1" ht="15" x14ac:dyDescent="0.2">
      <c r="A55" s="652">
        <v>5108</v>
      </c>
      <c r="B55" s="653" t="s">
        <v>1398</v>
      </c>
      <c r="C55" s="654">
        <v>12</v>
      </c>
      <c r="D55" s="654"/>
      <c r="E55" s="654">
        <v>12</v>
      </c>
      <c r="F55" s="655">
        <v>0</v>
      </c>
      <c r="G55" s="655">
        <v>0</v>
      </c>
      <c r="H55" s="656">
        <v>-12</v>
      </c>
      <c r="K55" s="658"/>
      <c r="L55" s="658"/>
      <c r="N55" s="658"/>
    </row>
    <row r="56" spans="1:14" s="657" customFormat="1" ht="15" x14ac:dyDescent="0.2">
      <c r="A56" s="652">
        <v>5111</v>
      </c>
      <c r="B56" s="653" t="s">
        <v>1399</v>
      </c>
      <c r="C56" s="654">
        <v>12</v>
      </c>
      <c r="D56" s="654"/>
      <c r="E56" s="654">
        <v>12</v>
      </c>
      <c r="F56" s="655">
        <v>0</v>
      </c>
      <c r="G56" s="655">
        <v>0</v>
      </c>
      <c r="H56" s="656">
        <v>-12</v>
      </c>
      <c r="K56" s="658"/>
      <c r="L56" s="658"/>
      <c r="N56" s="658"/>
    </row>
    <row r="57" spans="1:14" s="657" customFormat="1" ht="15" x14ac:dyDescent="0.2">
      <c r="A57" s="652">
        <v>5112</v>
      </c>
      <c r="B57" s="653" t="s">
        <v>1400</v>
      </c>
      <c r="C57" s="654">
        <v>161</v>
      </c>
      <c r="D57" s="654"/>
      <c r="E57" s="654">
        <v>161</v>
      </c>
      <c r="F57" s="655">
        <v>250</v>
      </c>
      <c r="G57" s="655">
        <v>250</v>
      </c>
      <c r="H57" s="656">
        <v>89</v>
      </c>
      <c r="K57" s="658"/>
      <c r="L57" s="658"/>
      <c r="N57" s="658"/>
    </row>
    <row r="58" spans="1:14" s="657" customFormat="1" ht="15" x14ac:dyDescent="0.2">
      <c r="A58" s="652">
        <v>5113</v>
      </c>
      <c r="B58" s="653" t="s">
        <v>1401</v>
      </c>
      <c r="C58" s="654">
        <v>247277</v>
      </c>
      <c r="D58" s="654"/>
      <c r="E58" s="654">
        <v>247277</v>
      </c>
      <c r="F58" s="655">
        <v>200829.26</v>
      </c>
      <c r="G58" s="655">
        <v>200829.26</v>
      </c>
      <c r="H58" s="656">
        <v>-46447.739999999991</v>
      </c>
      <c r="K58" s="658"/>
      <c r="L58" s="658"/>
      <c r="N58" s="658"/>
    </row>
    <row r="59" spans="1:14" s="657" customFormat="1" ht="15" x14ac:dyDescent="0.2">
      <c r="A59" s="652">
        <v>5114</v>
      </c>
      <c r="B59" s="653" t="s">
        <v>1402</v>
      </c>
      <c r="C59" s="654">
        <v>105571</v>
      </c>
      <c r="D59" s="654">
        <v>0</v>
      </c>
      <c r="E59" s="654">
        <v>105571</v>
      </c>
      <c r="F59" s="655">
        <v>79039.850000000006</v>
      </c>
      <c r="G59" s="655">
        <v>79039.850000000006</v>
      </c>
      <c r="H59" s="656">
        <v>-26531.149999999994</v>
      </c>
      <c r="K59" s="658"/>
      <c r="L59" s="658"/>
      <c r="N59" s="658"/>
    </row>
    <row r="60" spans="1:14" s="639" customFormat="1" ht="15" x14ac:dyDescent="0.2">
      <c r="A60" s="646">
        <v>5200</v>
      </c>
      <c r="B60" s="647" t="s">
        <v>1403</v>
      </c>
      <c r="C60" s="648">
        <v>4390549</v>
      </c>
      <c r="D60" s="648">
        <v>0</v>
      </c>
      <c r="E60" s="648">
        <v>4390549</v>
      </c>
      <c r="F60" s="651">
        <v>3629489.4</v>
      </c>
      <c r="G60" s="651">
        <v>3629489.4</v>
      </c>
      <c r="H60" s="650">
        <v>-761059.60000000009</v>
      </c>
      <c r="K60" s="640"/>
      <c r="L60" s="640"/>
      <c r="N60" s="640"/>
    </row>
    <row r="61" spans="1:14" s="657" customFormat="1" ht="30" x14ac:dyDescent="0.2">
      <c r="A61" s="652">
        <v>5201</v>
      </c>
      <c r="B61" s="653" t="s">
        <v>621</v>
      </c>
      <c r="C61" s="654">
        <v>4390549</v>
      </c>
      <c r="D61" s="654"/>
      <c r="E61" s="654">
        <v>4390549</v>
      </c>
      <c r="F61" s="655">
        <v>3629489.4</v>
      </c>
      <c r="G61" s="655">
        <v>3629489.4</v>
      </c>
      <c r="H61" s="656">
        <v>-761059.60000000009</v>
      </c>
      <c r="K61" s="658"/>
      <c r="L61" s="658"/>
      <c r="N61" s="658"/>
    </row>
    <row r="62" spans="1:14" s="639" customFormat="1" ht="15" x14ac:dyDescent="0.2">
      <c r="A62" s="646">
        <v>6000</v>
      </c>
      <c r="B62" s="647" t="s">
        <v>1481</v>
      </c>
      <c r="C62" s="648">
        <v>49170980</v>
      </c>
      <c r="D62" s="648">
        <v>0</v>
      </c>
      <c r="E62" s="648">
        <v>49170980</v>
      </c>
      <c r="F62" s="651">
        <v>46626599.599999994</v>
      </c>
      <c r="G62" s="651">
        <v>46626599.599999994</v>
      </c>
      <c r="H62" s="650">
        <v>-2544380.400000006</v>
      </c>
      <c r="K62" s="640"/>
      <c r="L62" s="640"/>
      <c r="N62" s="640"/>
    </row>
    <row r="63" spans="1:14" s="639" customFormat="1" ht="15" x14ac:dyDescent="0.2">
      <c r="A63" s="646">
        <v>6100</v>
      </c>
      <c r="B63" s="647" t="s">
        <v>1404</v>
      </c>
      <c r="C63" s="648">
        <v>49170968</v>
      </c>
      <c r="D63" s="648">
        <v>0</v>
      </c>
      <c r="E63" s="648">
        <v>49170968</v>
      </c>
      <c r="F63" s="651">
        <v>46626599.599999994</v>
      </c>
      <c r="G63" s="651">
        <v>46626599.599999994</v>
      </c>
      <c r="H63" s="650">
        <v>-2544368.400000006</v>
      </c>
      <c r="K63" s="640"/>
      <c r="L63" s="640"/>
      <c r="N63" s="640"/>
    </row>
    <row r="64" spans="1:14" s="657" customFormat="1" ht="15" x14ac:dyDescent="0.2">
      <c r="A64" s="652">
        <v>6101</v>
      </c>
      <c r="B64" s="653" t="s">
        <v>1368</v>
      </c>
      <c r="C64" s="654">
        <v>2944508</v>
      </c>
      <c r="D64" s="654">
        <v>0</v>
      </c>
      <c r="E64" s="654">
        <v>2944508</v>
      </c>
      <c r="F64" s="655">
        <v>2490038.06</v>
      </c>
      <c r="G64" s="655">
        <v>2490038.06</v>
      </c>
      <c r="H64" s="656">
        <v>-454469.93999999994</v>
      </c>
      <c r="K64" s="658"/>
      <c r="L64" s="658"/>
      <c r="N64" s="658"/>
    </row>
    <row r="65" spans="1:14" s="657" customFormat="1" ht="15" x14ac:dyDescent="0.2">
      <c r="A65" s="652">
        <v>6102</v>
      </c>
      <c r="B65" s="653" t="s">
        <v>1367</v>
      </c>
      <c r="C65" s="654">
        <v>80159</v>
      </c>
      <c r="D65" s="654"/>
      <c r="E65" s="654">
        <v>80159</v>
      </c>
      <c r="F65" s="655">
        <v>73944.41</v>
      </c>
      <c r="G65" s="655">
        <v>73944.41</v>
      </c>
      <c r="H65" s="656">
        <v>-6214.5899999999965</v>
      </c>
      <c r="K65" s="658"/>
      <c r="L65" s="658"/>
      <c r="N65" s="658"/>
    </row>
    <row r="66" spans="1:14" s="657" customFormat="1" ht="15" x14ac:dyDescent="0.2">
      <c r="A66" s="652">
        <v>6104</v>
      </c>
      <c r="B66" s="653" t="s">
        <v>1405</v>
      </c>
      <c r="C66" s="654">
        <v>229565</v>
      </c>
      <c r="D66" s="654">
        <v>0</v>
      </c>
      <c r="E66" s="654">
        <v>229565</v>
      </c>
      <c r="F66" s="655">
        <v>2951268.42</v>
      </c>
      <c r="G66" s="655">
        <v>2951268.42</v>
      </c>
      <c r="H66" s="656">
        <v>2721703.42</v>
      </c>
      <c r="K66" s="658"/>
      <c r="L66" s="658"/>
      <c r="N66" s="658"/>
    </row>
    <row r="67" spans="1:14" s="657" customFormat="1" ht="15" x14ac:dyDescent="0.2">
      <c r="A67" s="652">
        <v>6105</v>
      </c>
      <c r="B67" s="653" t="s">
        <v>1406</v>
      </c>
      <c r="C67" s="654">
        <v>1800000</v>
      </c>
      <c r="D67" s="654"/>
      <c r="E67" s="654">
        <v>1800000</v>
      </c>
      <c r="F67" s="655">
        <v>1338872.02</v>
      </c>
      <c r="G67" s="655">
        <v>1338872.02</v>
      </c>
      <c r="H67" s="656">
        <v>-461127.98</v>
      </c>
      <c r="K67" s="658"/>
      <c r="L67" s="658"/>
      <c r="N67" s="658"/>
    </row>
    <row r="68" spans="1:14" s="657" customFormat="1" ht="15" x14ac:dyDescent="0.2">
      <c r="A68" s="652">
        <v>6106</v>
      </c>
      <c r="B68" s="653" t="s">
        <v>1407</v>
      </c>
      <c r="C68" s="654">
        <v>12</v>
      </c>
      <c r="D68" s="654"/>
      <c r="E68" s="654">
        <v>12</v>
      </c>
      <c r="F68" s="655">
        <v>48765.89</v>
      </c>
      <c r="G68" s="655">
        <v>48765.89</v>
      </c>
      <c r="H68" s="656">
        <v>48753.89</v>
      </c>
      <c r="K68" s="658"/>
      <c r="L68" s="658"/>
      <c r="N68" s="658"/>
    </row>
    <row r="69" spans="1:14" s="657" customFormat="1" ht="15" x14ac:dyDescent="0.2">
      <c r="A69" s="652">
        <v>6107</v>
      </c>
      <c r="B69" s="653" t="s">
        <v>1370</v>
      </c>
      <c r="C69" s="654">
        <v>53456</v>
      </c>
      <c r="D69" s="654"/>
      <c r="E69" s="654">
        <v>53456</v>
      </c>
      <c r="F69" s="655">
        <v>106051.31</v>
      </c>
      <c r="G69" s="655">
        <v>106051.31</v>
      </c>
      <c r="H69" s="656">
        <v>52595.31</v>
      </c>
      <c r="K69" s="658"/>
      <c r="L69" s="658"/>
      <c r="N69" s="658"/>
    </row>
    <row r="70" spans="1:14" s="657" customFormat="1" ht="15" x14ac:dyDescent="0.2">
      <c r="A70" s="652">
        <v>6108</v>
      </c>
      <c r="B70" s="653" t="s">
        <v>1369</v>
      </c>
      <c r="C70" s="654">
        <v>12</v>
      </c>
      <c r="D70" s="654"/>
      <c r="E70" s="654">
        <v>12</v>
      </c>
      <c r="F70" s="655">
        <v>0</v>
      </c>
      <c r="G70" s="655">
        <v>0</v>
      </c>
      <c r="H70" s="656">
        <v>-12</v>
      </c>
      <c r="K70" s="658"/>
      <c r="L70" s="658"/>
      <c r="N70" s="658"/>
    </row>
    <row r="71" spans="1:14" s="657" customFormat="1" ht="15" x14ac:dyDescent="0.2">
      <c r="A71" s="652">
        <v>6110</v>
      </c>
      <c r="B71" s="653" t="s">
        <v>1408</v>
      </c>
      <c r="C71" s="654">
        <v>37082400</v>
      </c>
      <c r="D71" s="654"/>
      <c r="E71" s="654">
        <v>37082400</v>
      </c>
      <c r="F71" s="655">
        <v>32782109.849999998</v>
      </c>
      <c r="G71" s="655">
        <v>32782109.849999998</v>
      </c>
      <c r="H71" s="656">
        <v>-4300290.1500000022</v>
      </c>
      <c r="K71" s="658"/>
      <c r="L71" s="658"/>
      <c r="N71" s="658"/>
    </row>
    <row r="72" spans="1:14" s="657" customFormat="1" ht="15" x14ac:dyDescent="0.2">
      <c r="A72" s="652">
        <v>6111</v>
      </c>
      <c r="B72" s="653" t="s">
        <v>1409</v>
      </c>
      <c r="C72" s="654">
        <v>5942602</v>
      </c>
      <c r="D72" s="654"/>
      <c r="E72" s="654">
        <v>5942602</v>
      </c>
      <c r="F72" s="655">
        <v>5586017.6399999997</v>
      </c>
      <c r="G72" s="655">
        <v>5586017.6399999997</v>
      </c>
      <c r="H72" s="656">
        <v>-356584.36000000034</v>
      </c>
      <c r="K72" s="658"/>
      <c r="L72" s="658"/>
      <c r="N72" s="658"/>
    </row>
    <row r="73" spans="1:14" s="657" customFormat="1" ht="15" x14ac:dyDescent="0.2">
      <c r="A73" s="652">
        <v>6112</v>
      </c>
      <c r="B73" s="653" t="s">
        <v>1410</v>
      </c>
      <c r="C73" s="654">
        <v>34606</v>
      </c>
      <c r="D73" s="654"/>
      <c r="E73" s="654">
        <v>34606</v>
      </c>
      <c r="F73" s="655">
        <v>7549</v>
      </c>
      <c r="G73" s="655">
        <v>7549</v>
      </c>
      <c r="H73" s="656">
        <v>-27057</v>
      </c>
      <c r="K73" s="658"/>
      <c r="L73" s="658"/>
      <c r="N73" s="658"/>
    </row>
    <row r="74" spans="1:14" s="657" customFormat="1" ht="15" x14ac:dyDescent="0.2">
      <c r="A74" s="652">
        <v>6114</v>
      </c>
      <c r="B74" s="653" t="s">
        <v>1411</v>
      </c>
      <c r="C74" s="654">
        <v>1003648</v>
      </c>
      <c r="D74" s="654">
        <v>0</v>
      </c>
      <c r="E74" s="654">
        <v>1003648</v>
      </c>
      <c r="F74" s="655">
        <v>1241983</v>
      </c>
      <c r="G74" s="655">
        <v>1241983</v>
      </c>
      <c r="H74" s="656">
        <v>238335</v>
      </c>
      <c r="K74" s="658"/>
      <c r="L74" s="658"/>
      <c r="N74" s="658"/>
    </row>
    <row r="75" spans="1:14" s="657" customFormat="1" ht="15" x14ac:dyDescent="0.2">
      <c r="A75" s="646">
        <v>6200</v>
      </c>
      <c r="B75" s="647" t="s">
        <v>625</v>
      </c>
      <c r="C75" s="648">
        <v>12</v>
      </c>
      <c r="D75" s="648">
        <v>0</v>
      </c>
      <c r="E75" s="648">
        <v>12</v>
      </c>
      <c r="F75" s="651">
        <v>0</v>
      </c>
      <c r="G75" s="651">
        <v>0</v>
      </c>
      <c r="H75" s="650">
        <v>-12</v>
      </c>
      <c r="K75" s="658"/>
      <c r="L75" s="658"/>
      <c r="N75" s="658"/>
    </row>
    <row r="76" spans="1:14" s="639" customFormat="1" ht="15" x14ac:dyDescent="0.2">
      <c r="A76" s="652">
        <v>6201</v>
      </c>
      <c r="B76" s="653" t="s">
        <v>1412</v>
      </c>
      <c r="C76" s="654">
        <v>12</v>
      </c>
      <c r="D76" s="654"/>
      <c r="E76" s="654">
        <v>12</v>
      </c>
      <c r="F76" s="655">
        <v>0</v>
      </c>
      <c r="G76" s="655">
        <v>0</v>
      </c>
      <c r="H76" s="656">
        <v>-12</v>
      </c>
      <c r="K76" s="640"/>
      <c r="L76" s="640"/>
      <c r="N76" s="640"/>
    </row>
    <row r="77" spans="1:14" s="639" customFormat="1" ht="15" x14ac:dyDescent="0.2">
      <c r="A77" s="646">
        <v>7000</v>
      </c>
      <c r="B77" s="647" t="s">
        <v>1482</v>
      </c>
      <c r="C77" s="648">
        <v>59930044</v>
      </c>
      <c r="D77" s="648">
        <v>0</v>
      </c>
      <c r="E77" s="648">
        <v>59930044</v>
      </c>
      <c r="F77" s="651">
        <v>0</v>
      </c>
      <c r="G77" s="651">
        <v>0</v>
      </c>
      <c r="H77" s="650">
        <v>-59930044</v>
      </c>
      <c r="K77" s="640"/>
      <c r="L77" s="640"/>
      <c r="N77" s="640"/>
    </row>
    <row r="78" spans="1:14" s="657" customFormat="1" ht="15" x14ac:dyDescent="0.2">
      <c r="A78" s="646">
        <v>7200</v>
      </c>
      <c r="B78" s="647" t="s">
        <v>1413</v>
      </c>
      <c r="C78" s="648">
        <v>59930044</v>
      </c>
      <c r="D78" s="648">
        <v>0</v>
      </c>
      <c r="E78" s="648">
        <v>59930044</v>
      </c>
      <c r="F78" s="651">
        <v>0</v>
      </c>
      <c r="G78" s="651">
        <v>0</v>
      </c>
      <c r="H78" s="650">
        <v>-59930044</v>
      </c>
      <c r="K78" s="658"/>
      <c r="L78" s="658"/>
      <c r="N78" s="658"/>
    </row>
    <row r="79" spans="1:14" s="657" customFormat="1" ht="15" x14ac:dyDescent="0.2">
      <c r="A79" s="652">
        <v>7202</v>
      </c>
      <c r="B79" s="653" t="s">
        <v>1414</v>
      </c>
      <c r="C79" s="654">
        <v>23729517</v>
      </c>
      <c r="D79" s="654"/>
      <c r="E79" s="654">
        <v>23729517</v>
      </c>
      <c r="F79" s="660">
        <v>0</v>
      </c>
      <c r="G79" s="660">
        <v>0</v>
      </c>
      <c r="H79" s="656">
        <v>-23729517</v>
      </c>
      <c r="K79" s="658"/>
      <c r="L79" s="658"/>
      <c r="N79" s="658"/>
    </row>
    <row r="80" spans="1:14" s="657" customFormat="1" ht="15" x14ac:dyDescent="0.2">
      <c r="A80" s="652">
        <v>7204</v>
      </c>
      <c r="B80" s="653" t="s">
        <v>1415</v>
      </c>
      <c r="C80" s="654">
        <v>3676425</v>
      </c>
      <c r="D80" s="654"/>
      <c r="E80" s="654">
        <v>3676425</v>
      </c>
      <c r="F80" s="655">
        <v>0</v>
      </c>
      <c r="G80" s="655">
        <v>0</v>
      </c>
      <c r="H80" s="656">
        <v>-3676425</v>
      </c>
      <c r="K80" s="658"/>
      <c r="L80" s="658"/>
      <c r="N80" s="658"/>
    </row>
    <row r="81" spans="1:14" s="657" customFormat="1" ht="30" x14ac:dyDescent="0.2">
      <c r="A81" s="652">
        <v>7206</v>
      </c>
      <c r="B81" s="653" t="s">
        <v>1416</v>
      </c>
      <c r="C81" s="654">
        <v>6916450</v>
      </c>
      <c r="D81" s="654"/>
      <c r="E81" s="654">
        <v>6916450</v>
      </c>
      <c r="F81" s="655">
        <v>0</v>
      </c>
      <c r="G81" s="655">
        <v>0</v>
      </c>
      <c r="H81" s="656">
        <v>-6916450</v>
      </c>
      <c r="K81" s="658"/>
      <c r="L81" s="658"/>
      <c r="N81" s="658"/>
    </row>
    <row r="82" spans="1:14" s="657" customFormat="1" ht="15" x14ac:dyDescent="0.2">
      <c r="A82" s="652">
        <v>7220</v>
      </c>
      <c r="B82" s="653" t="s">
        <v>1417</v>
      </c>
      <c r="C82" s="654">
        <v>12348105</v>
      </c>
      <c r="D82" s="654"/>
      <c r="E82" s="654">
        <v>12348105</v>
      </c>
      <c r="F82" s="655">
        <v>0</v>
      </c>
      <c r="G82" s="655">
        <v>0</v>
      </c>
      <c r="H82" s="656">
        <v>-12348105</v>
      </c>
      <c r="K82" s="658"/>
      <c r="L82" s="658"/>
      <c r="N82" s="658"/>
    </row>
    <row r="83" spans="1:14" s="657" customFormat="1" ht="15" x14ac:dyDescent="0.2">
      <c r="A83" s="652">
        <v>7221</v>
      </c>
      <c r="B83" s="653" t="s">
        <v>1418</v>
      </c>
      <c r="C83" s="654">
        <v>12</v>
      </c>
      <c r="D83" s="654"/>
      <c r="E83" s="654">
        <v>12</v>
      </c>
      <c r="F83" s="655">
        <v>0</v>
      </c>
      <c r="G83" s="655">
        <v>0</v>
      </c>
      <c r="H83" s="656">
        <v>-12</v>
      </c>
      <c r="K83" s="658"/>
      <c r="L83" s="658"/>
      <c r="N83" s="658"/>
    </row>
    <row r="84" spans="1:14" s="657" customFormat="1" ht="15" x14ac:dyDescent="0.2">
      <c r="A84" s="652">
        <v>7222</v>
      </c>
      <c r="B84" s="653" t="s">
        <v>1419</v>
      </c>
      <c r="C84" s="654">
        <v>5940010</v>
      </c>
      <c r="D84" s="654"/>
      <c r="E84" s="654">
        <v>5940010</v>
      </c>
      <c r="F84" s="655">
        <v>0</v>
      </c>
      <c r="G84" s="655">
        <v>0</v>
      </c>
      <c r="H84" s="656">
        <v>-5940010</v>
      </c>
      <c r="K84" s="658"/>
      <c r="L84" s="658"/>
      <c r="N84" s="658"/>
    </row>
    <row r="85" spans="1:14" s="657" customFormat="1" ht="15" x14ac:dyDescent="0.2">
      <c r="A85" s="652">
        <v>7223</v>
      </c>
      <c r="B85" s="653" t="s">
        <v>1420</v>
      </c>
      <c r="C85" s="654">
        <v>5672356</v>
      </c>
      <c r="D85" s="654"/>
      <c r="E85" s="654">
        <v>5672356</v>
      </c>
      <c r="F85" s="655">
        <v>0</v>
      </c>
      <c r="G85" s="655">
        <v>0</v>
      </c>
      <c r="H85" s="656">
        <v>-5672356</v>
      </c>
      <c r="K85" s="658"/>
      <c r="L85" s="658"/>
      <c r="N85" s="658"/>
    </row>
    <row r="86" spans="1:14" s="657" customFormat="1" ht="15" x14ac:dyDescent="0.2">
      <c r="A86" s="652">
        <v>7229</v>
      </c>
      <c r="B86" s="653" t="s">
        <v>1421</v>
      </c>
      <c r="C86" s="654">
        <v>1647157</v>
      </c>
      <c r="D86" s="654"/>
      <c r="E86" s="654">
        <v>1647157</v>
      </c>
      <c r="F86" s="655">
        <v>0</v>
      </c>
      <c r="G86" s="655">
        <v>0</v>
      </c>
      <c r="H86" s="656">
        <v>-1647157</v>
      </c>
      <c r="K86" s="658"/>
      <c r="L86" s="658"/>
      <c r="N86" s="658"/>
    </row>
    <row r="87" spans="1:14" s="639" customFormat="1" ht="15" x14ac:dyDescent="0.2">
      <c r="A87" s="652">
        <v>7230</v>
      </c>
      <c r="B87" s="653" t="s">
        <v>1422</v>
      </c>
      <c r="C87" s="654">
        <v>12</v>
      </c>
      <c r="D87" s="654"/>
      <c r="E87" s="654">
        <v>12</v>
      </c>
      <c r="F87" s="655">
        <v>0</v>
      </c>
      <c r="G87" s="655">
        <v>0</v>
      </c>
      <c r="H87" s="656">
        <v>-12</v>
      </c>
      <c r="K87" s="640"/>
      <c r="L87" s="640"/>
      <c r="N87" s="640"/>
    </row>
    <row r="88" spans="1:14" s="639" customFormat="1" ht="15" x14ac:dyDescent="0.2">
      <c r="A88" s="646">
        <v>8000</v>
      </c>
      <c r="B88" s="647" t="s">
        <v>1483</v>
      </c>
      <c r="C88" s="648">
        <v>482277203</v>
      </c>
      <c r="D88" s="648">
        <v>0</v>
      </c>
      <c r="E88" s="648">
        <v>482277203</v>
      </c>
      <c r="F88" s="651">
        <v>393705878.35000002</v>
      </c>
      <c r="G88" s="651">
        <v>393705878.35000002</v>
      </c>
      <c r="H88" s="650">
        <v>-88571324.649999976</v>
      </c>
      <c r="K88" s="640"/>
      <c r="L88" s="640"/>
      <c r="N88" s="640"/>
    </row>
    <row r="89" spans="1:14" s="657" customFormat="1" ht="15" x14ac:dyDescent="0.2">
      <c r="A89" s="646">
        <v>8100</v>
      </c>
      <c r="B89" s="647" t="s">
        <v>1423</v>
      </c>
      <c r="C89" s="648">
        <v>234482778</v>
      </c>
      <c r="D89" s="648">
        <v>0</v>
      </c>
      <c r="E89" s="648">
        <v>234482778</v>
      </c>
      <c r="F89" s="651">
        <v>243390116.12000003</v>
      </c>
      <c r="G89" s="651">
        <v>243390116.12000003</v>
      </c>
      <c r="H89" s="650">
        <v>8907338.1200000346</v>
      </c>
      <c r="K89" s="658"/>
      <c r="L89" s="658"/>
      <c r="N89" s="658"/>
    </row>
    <row r="90" spans="1:14" s="657" customFormat="1" ht="15" x14ac:dyDescent="0.2">
      <c r="A90" s="652">
        <v>8101</v>
      </c>
      <c r="B90" s="653" t="s">
        <v>1424</v>
      </c>
      <c r="C90" s="654">
        <v>151539873</v>
      </c>
      <c r="D90" s="654"/>
      <c r="E90" s="654">
        <v>151539873</v>
      </c>
      <c r="F90" s="655">
        <v>156646763.81</v>
      </c>
      <c r="G90" s="655">
        <v>156646763.81</v>
      </c>
      <c r="H90" s="656">
        <v>5106890.8100000024</v>
      </c>
      <c r="K90" s="658"/>
      <c r="L90" s="658"/>
      <c r="N90" s="658"/>
    </row>
    <row r="91" spans="1:14" s="657" customFormat="1" ht="15" x14ac:dyDescent="0.2">
      <c r="A91" s="652">
        <v>8102</v>
      </c>
      <c r="B91" s="653" t="s">
        <v>1425</v>
      </c>
      <c r="C91" s="654">
        <v>19793762</v>
      </c>
      <c r="D91" s="654"/>
      <c r="E91" s="654">
        <v>19793762</v>
      </c>
      <c r="F91" s="660">
        <v>20749627.350000001</v>
      </c>
      <c r="G91" s="660">
        <v>20749627.350000001</v>
      </c>
      <c r="H91" s="656">
        <v>955865.35000000149</v>
      </c>
      <c r="K91" s="658"/>
      <c r="L91" s="658"/>
      <c r="N91" s="658"/>
    </row>
    <row r="92" spans="1:14" s="657" customFormat="1" ht="15" x14ac:dyDescent="0.2">
      <c r="A92" s="652">
        <v>8103</v>
      </c>
      <c r="B92" s="653" t="s">
        <v>1426</v>
      </c>
      <c r="C92" s="654">
        <v>3908792</v>
      </c>
      <c r="D92" s="654"/>
      <c r="E92" s="654">
        <v>3908792</v>
      </c>
      <c r="F92" s="655">
        <v>4480224.3600000003</v>
      </c>
      <c r="G92" s="655">
        <v>4480224.3600000003</v>
      </c>
      <c r="H92" s="656">
        <v>571432.36000000034</v>
      </c>
      <c r="K92" s="658"/>
      <c r="L92" s="658"/>
      <c r="N92" s="658"/>
    </row>
    <row r="93" spans="1:14" s="657" customFormat="1" ht="15" x14ac:dyDescent="0.2">
      <c r="A93" s="652">
        <v>8104</v>
      </c>
      <c r="B93" s="653" t="s">
        <v>1427</v>
      </c>
      <c r="C93" s="654">
        <v>7742</v>
      </c>
      <c r="D93" s="654"/>
      <c r="E93" s="654">
        <v>7742</v>
      </c>
      <c r="F93" s="655">
        <v>9773.84</v>
      </c>
      <c r="G93" s="655">
        <v>9773.84</v>
      </c>
      <c r="H93" s="656">
        <v>2031.8400000000001</v>
      </c>
      <c r="K93" s="658"/>
      <c r="L93" s="658"/>
      <c r="N93" s="658"/>
    </row>
    <row r="94" spans="1:14" s="657" customFormat="1" ht="15" x14ac:dyDescent="0.2">
      <c r="A94" s="652">
        <v>8105</v>
      </c>
      <c r="B94" s="653" t="s">
        <v>1428</v>
      </c>
      <c r="C94" s="654">
        <v>4517168</v>
      </c>
      <c r="D94" s="654"/>
      <c r="E94" s="654">
        <v>4517168</v>
      </c>
      <c r="F94" s="655">
        <v>5084882.8100000005</v>
      </c>
      <c r="G94" s="655">
        <v>5084882.8100000005</v>
      </c>
      <c r="H94" s="656">
        <v>567714.81000000052</v>
      </c>
      <c r="K94" s="658"/>
      <c r="L94" s="658"/>
      <c r="N94" s="658"/>
    </row>
    <row r="95" spans="1:14" s="657" customFormat="1" ht="15" x14ac:dyDescent="0.2">
      <c r="A95" s="652">
        <v>8106</v>
      </c>
      <c r="B95" s="653" t="s">
        <v>1429</v>
      </c>
      <c r="C95" s="654">
        <v>3376744</v>
      </c>
      <c r="D95" s="654"/>
      <c r="E95" s="654">
        <v>3376744</v>
      </c>
      <c r="F95" s="655">
        <v>3771269.15</v>
      </c>
      <c r="G95" s="655">
        <v>3771269.15</v>
      </c>
      <c r="H95" s="656">
        <v>394525.14999999991</v>
      </c>
      <c r="K95" s="658"/>
      <c r="L95" s="658"/>
      <c r="N95" s="658"/>
    </row>
    <row r="96" spans="1:14" s="657" customFormat="1" ht="15" x14ac:dyDescent="0.2">
      <c r="A96" s="652">
        <v>8107</v>
      </c>
      <c r="B96" s="653" t="s">
        <v>1430</v>
      </c>
      <c r="C96" s="654">
        <v>341434</v>
      </c>
      <c r="D96" s="654"/>
      <c r="E96" s="654">
        <v>341434</v>
      </c>
      <c r="F96" s="655">
        <v>0</v>
      </c>
      <c r="G96" s="655">
        <v>0</v>
      </c>
      <c r="H96" s="656">
        <v>-341434</v>
      </c>
      <c r="K96" s="658"/>
      <c r="L96" s="658"/>
      <c r="N96" s="658"/>
    </row>
    <row r="97" spans="1:14" s="657" customFormat="1" ht="30" x14ac:dyDescent="0.2">
      <c r="A97" s="652">
        <v>8108</v>
      </c>
      <c r="B97" s="653" t="s">
        <v>1431</v>
      </c>
      <c r="C97" s="654">
        <v>811486</v>
      </c>
      <c r="D97" s="654"/>
      <c r="E97" s="654">
        <v>811486</v>
      </c>
      <c r="F97" s="655">
        <v>809810.86</v>
      </c>
      <c r="G97" s="655">
        <v>809810.86</v>
      </c>
      <c r="H97" s="656">
        <v>-1675.140000000014</v>
      </c>
      <c r="K97" s="658"/>
      <c r="L97" s="658"/>
      <c r="N97" s="658"/>
    </row>
    <row r="98" spans="1:14" s="657" customFormat="1" ht="15" x14ac:dyDescent="0.2">
      <c r="A98" s="652">
        <v>8109</v>
      </c>
      <c r="B98" s="653" t="s">
        <v>1432</v>
      </c>
      <c r="C98" s="654">
        <v>38598215</v>
      </c>
      <c r="D98" s="654"/>
      <c r="E98" s="654">
        <v>38598215</v>
      </c>
      <c r="F98" s="655">
        <v>40609429.220000006</v>
      </c>
      <c r="G98" s="655">
        <v>40609429.220000006</v>
      </c>
      <c r="H98" s="656">
        <v>2011214.2200000063</v>
      </c>
      <c r="K98" s="658"/>
      <c r="L98" s="658"/>
      <c r="N98" s="658"/>
    </row>
    <row r="99" spans="1:14" s="657" customFormat="1" ht="15" x14ac:dyDescent="0.2">
      <c r="A99" s="652">
        <v>8110</v>
      </c>
      <c r="B99" s="653" t="s">
        <v>1433</v>
      </c>
      <c r="C99" s="654">
        <v>10767519</v>
      </c>
      <c r="D99" s="654"/>
      <c r="E99" s="654">
        <v>10767519</v>
      </c>
      <c r="F99" s="655">
        <v>10316846.719999999</v>
      </c>
      <c r="G99" s="655">
        <v>10316846.719999999</v>
      </c>
      <c r="H99" s="656">
        <v>-450672.28000000119</v>
      </c>
      <c r="K99" s="658"/>
      <c r="L99" s="658"/>
      <c r="N99" s="658"/>
    </row>
    <row r="100" spans="1:14" s="639" customFormat="1" ht="15" x14ac:dyDescent="0.2">
      <c r="A100" s="652">
        <v>8111</v>
      </c>
      <c r="B100" s="653" t="s">
        <v>1434</v>
      </c>
      <c r="C100" s="654">
        <v>820043</v>
      </c>
      <c r="D100" s="654"/>
      <c r="E100" s="654">
        <v>820043</v>
      </c>
      <c r="F100" s="655">
        <v>911488</v>
      </c>
      <c r="G100" s="655">
        <v>911488</v>
      </c>
      <c r="H100" s="656">
        <v>91445</v>
      </c>
      <c r="K100" s="640"/>
      <c r="L100" s="640"/>
      <c r="N100" s="640"/>
    </row>
    <row r="101" spans="1:14" s="657" customFormat="1" ht="15" x14ac:dyDescent="0.2">
      <c r="A101" s="646">
        <v>8200</v>
      </c>
      <c r="B101" s="647" t="s">
        <v>1435</v>
      </c>
      <c r="C101" s="648">
        <v>125852652</v>
      </c>
      <c r="D101" s="648">
        <v>0</v>
      </c>
      <c r="E101" s="648">
        <v>125852652</v>
      </c>
      <c r="F101" s="651">
        <v>125963517.97</v>
      </c>
      <c r="G101" s="651">
        <v>125963517.97</v>
      </c>
      <c r="H101" s="650">
        <v>110865.96999999881</v>
      </c>
      <c r="K101" s="658"/>
      <c r="L101" s="658"/>
      <c r="N101" s="658"/>
    </row>
    <row r="102" spans="1:14" s="657" customFormat="1" ht="15" x14ac:dyDescent="0.2">
      <c r="A102" s="652">
        <v>8201</v>
      </c>
      <c r="B102" s="653" t="s">
        <v>1436</v>
      </c>
      <c r="C102" s="654">
        <v>92017463</v>
      </c>
      <c r="D102" s="654"/>
      <c r="E102" s="654">
        <v>92017463</v>
      </c>
      <c r="F102" s="655">
        <v>91925470.969999999</v>
      </c>
      <c r="G102" s="655">
        <v>91925470.969999999</v>
      </c>
      <c r="H102" s="656">
        <v>-91992.030000001192</v>
      </c>
      <c r="K102" s="658"/>
      <c r="L102" s="658"/>
      <c r="N102" s="658"/>
    </row>
    <row r="103" spans="1:14" s="639" customFormat="1" ht="15" x14ac:dyDescent="0.2">
      <c r="A103" s="652">
        <v>8202</v>
      </c>
      <c r="B103" s="653" t="s">
        <v>1437</v>
      </c>
      <c r="C103" s="654">
        <v>33835189</v>
      </c>
      <c r="D103" s="654"/>
      <c r="E103" s="654">
        <v>33835189</v>
      </c>
      <c r="F103" s="655">
        <v>34038047.000000007</v>
      </c>
      <c r="G103" s="655">
        <v>34038047.000000007</v>
      </c>
      <c r="H103" s="656">
        <v>202858.00000000745</v>
      </c>
      <c r="K103" s="640"/>
      <c r="L103" s="640"/>
      <c r="N103" s="640"/>
    </row>
    <row r="104" spans="1:14" s="657" customFormat="1" ht="30" x14ac:dyDescent="0.2">
      <c r="A104" s="646">
        <v>8300</v>
      </c>
      <c r="B104" s="647" t="s">
        <v>1438</v>
      </c>
      <c r="C104" s="648">
        <v>121941773</v>
      </c>
      <c r="D104" s="648">
        <v>0</v>
      </c>
      <c r="E104" s="648">
        <v>121941773</v>
      </c>
      <c r="F104" s="651">
        <v>24352244.260000002</v>
      </c>
      <c r="G104" s="651">
        <v>24352244.260000002</v>
      </c>
      <c r="H104" s="650">
        <v>-97589528.739999995</v>
      </c>
      <c r="K104" s="658"/>
      <c r="L104" s="658"/>
      <c r="N104" s="658"/>
    </row>
    <row r="105" spans="1:14" s="657" customFormat="1" ht="15" x14ac:dyDescent="0.2">
      <c r="A105" s="652">
        <v>8301</v>
      </c>
      <c r="B105" s="653" t="s">
        <v>1439</v>
      </c>
      <c r="C105" s="654">
        <v>12</v>
      </c>
      <c r="D105" s="654"/>
      <c r="E105" s="654">
        <v>12</v>
      </c>
      <c r="F105" s="655">
        <v>0</v>
      </c>
      <c r="G105" s="655">
        <v>0</v>
      </c>
      <c r="H105" s="656">
        <v>-12</v>
      </c>
      <c r="K105" s="658"/>
      <c r="L105" s="658"/>
      <c r="N105" s="658"/>
    </row>
    <row r="106" spans="1:14" s="657" customFormat="1" ht="15" x14ac:dyDescent="0.2">
      <c r="A106" s="652">
        <v>8302</v>
      </c>
      <c r="B106" s="653" t="s">
        <v>1440</v>
      </c>
      <c r="C106" s="654">
        <v>12</v>
      </c>
      <c r="D106" s="654"/>
      <c r="E106" s="654">
        <v>12</v>
      </c>
      <c r="F106" s="655">
        <v>0</v>
      </c>
      <c r="G106" s="655">
        <v>0</v>
      </c>
      <c r="H106" s="656">
        <v>-12</v>
      </c>
      <c r="K106" s="658"/>
      <c r="L106" s="658"/>
      <c r="N106" s="658"/>
    </row>
    <row r="107" spans="1:14" s="657" customFormat="1" ht="15" x14ac:dyDescent="0.2">
      <c r="A107" s="652">
        <v>8303</v>
      </c>
      <c r="B107" s="653" t="s">
        <v>1441</v>
      </c>
      <c r="C107" s="654">
        <v>79800000</v>
      </c>
      <c r="D107" s="654"/>
      <c r="E107" s="654">
        <v>79800000</v>
      </c>
      <c r="F107" s="655">
        <v>0</v>
      </c>
      <c r="G107" s="655">
        <v>0</v>
      </c>
      <c r="H107" s="656">
        <v>-79800000</v>
      </c>
      <c r="K107" s="658"/>
      <c r="L107" s="658"/>
      <c r="N107" s="658"/>
    </row>
    <row r="108" spans="1:14" s="657" customFormat="1" ht="15" x14ac:dyDescent="0.2">
      <c r="A108" s="652">
        <v>8304</v>
      </c>
      <c r="B108" s="653" t="s">
        <v>1442</v>
      </c>
      <c r="C108" s="654">
        <v>3000000</v>
      </c>
      <c r="D108" s="654"/>
      <c r="E108" s="654">
        <v>3000000</v>
      </c>
      <c r="F108" s="655">
        <v>780068</v>
      </c>
      <c r="G108" s="655">
        <v>780068</v>
      </c>
      <c r="H108" s="656">
        <v>-2219932</v>
      </c>
      <c r="K108" s="658"/>
      <c r="L108" s="658"/>
      <c r="N108" s="658"/>
    </row>
    <row r="109" spans="1:14" s="657" customFormat="1" ht="15" x14ac:dyDescent="0.2">
      <c r="A109" s="652">
        <v>8305</v>
      </c>
      <c r="B109" s="653" t="s">
        <v>1443</v>
      </c>
      <c r="C109" s="654">
        <v>1200000</v>
      </c>
      <c r="D109" s="654"/>
      <c r="E109" s="654">
        <v>1200000</v>
      </c>
      <c r="F109" s="655">
        <v>2000000</v>
      </c>
      <c r="G109" s="655">
        <v>2000000</v>
      </c>
      <c r="H109" s="656">
        <v>800000</v>
      </c>
      <c r="K109" s="658"/>
      <c r="L109" s="658"/>
      <c r="N109" s="658"/>
    </row>
    <row r="110" spans="1:14" s="657" customFormat="1" ht="30" x14ac:dyDescent="0.2">
      <c r="A110" s="652">
        <v>8306</v>
      </c>
      <c r="B110" s="653" t="s">
        <v>1444</v>
      </c>
      <c r="C110" s="654">
        <v>12</v>
      </c>
      <c r="D110" s="654"/>
      <c r="E110" s="654">
        <v>12</v>
      </c>
      <c r="F110" s="655">
        <v>0</v>
      </c>
      <c r="G110" s="655">
        <v>0</v>
      </c>
      <c r="H110" s="656">
        <v>-12</v>
      </c>
      <c r="K110" s="658"/>
      <c r="L110" s="658"/>
      <c r="N110" s="658"/>
    </row>
    <row r="111" spans="1:14" s="657" customFormat="1" ht="15" x14ac:dyDescent="0.2">
      <c r="A111" s="652">
        <v>8307</v>
      </c>
      <c r="B111" s="653" t="s">
        <v>1445</v>
      </c>
      <c r="C111" s="654">
        <v>15209728</v>
      </c>
      <c r="D111" s="654"/>
      <c r="E111" s="654">
        <v>15209728</v>
      </c>
      <c r="F111" s="655">
        <v>10112410.790000001</v>
      </c>
      <c r="G111" s="655">
        <v>10112410.790000001</v>
      </c>
      <c r="H111" s="656">
        <v>-5097317.209999999</v>
      </c>
      <c r="K111" s="658"/>
      <c r="L111" s="658"/>
      <c r="N111" s="658"/>
    </row>
    <row r="112" spans="1:14" s="657" customFormat="1" ht="15" x14ac:dyDescent="0.2">
      <c r="A112" s="652">
        <v>8308</v>
      </c>
      <c r="B112" s="653" t="s">
        <v>1446</v>
      </c>
      <c r="C112" s="654">
        <v>12</v>
      </c>
      <c r="D112" s="654"/>
      <c r="E112" s="654">
        <v>12</v>
      </c>
      <c r="F112" s="655">
        <v>0</v>
      </c>
      <c r="G112" s="655">
        <v>0</v>
      </c>
      <c r="H112" s="656">
        <v>-12</v>
      </c>
      <c r="K112" s="658"/>
      <c r="L112" s="658"/>
      <c r="N112" s="658"/>
    </row>
    <row r="113" spans="1:14" s="657" customFormat="1" ht="15" x14ac:dyDescent="0.2">
      <c r="A113" s="652">
        <v>8309</v>
      </c>
      <c r="B113" s="653" t="s">
        <v>1447</v>
      </c>
      <c r="C113" s="654">
        <v>12</v>
      </c>
      <c r="D113" s="654"/>
      <c r="E113" s="654">
        <v>12</v>
      </c>
      <c r="F113" s="655">
        <v>0</v>
      </c>
      <c r="G113" s="655">
        <v>0</v>
      </c>
      <c r="H113" s="656">
        <v>-12</v>
      </c>
      <c r="K113" s="658"/>
      <c r="L113" s="658"/>
      <c r="N113" s="658"/>
    </row>
    <row r="114" spans="1:14" s="657" customFormat="1" ht="15" x14ac:dyDescent="0.2">
      <c r="A114" s="652">
        <v>8310</v>
      </c>
      <c r="B114" s="653" t="s">
        <v>1448</v>
      </c>
      <c r="C114" s="654">
        <v>12</v>
      </c>
      <c r="D114" s="654"/>
      <c r="E114" s="654">
        <v>12</v>
      </c>
      <c r="F114" s="655">
        <v>0</v>
      </c>
      <c r="G114" s="655">
        <v>0</v>
      </c>
      <c r="H114" s="656">
        <v>-12</v>
      </c>
      <c r="K114" s="658"/>
      <c r="L114" s="658"/>
      <c r="N114" s="658"/>
    </row>
    <row r="115" spans="1:14" s="657" customFormat="1" ht="15" x14ac:dyDescent="0.2">
      <c r="A115" s="652">
        <v>8311</v>
      </c>
      <c r="B115" s="653" t="s">
        <v>1449</v>
      </c>
      <c r="C115" s="654">
        <v>12</v>
      </c>
      <c r="D115" s="654"/>
      <c r="E115" s="654">
        <v>12</v>
      </c>
      <c r="F115" s="655">
        <v>0</v>
      </c>
      <c r="G115" s="655">
        <v>0</v>
      </c>
      <c r="H115" s="656">
        <v>-12</v>
      </c>
      <c r="K115" s="658"/>
      <c r="L115" s="658"/>
      <c r="N115" s="658"/>
    </row>
    <row r="116" spans="1:14" s="657" customFormat="1" ht="15" x14ac:dyDescent="0.2">
      <c r="A116" s="652">
        <v>8312</v>
      </c>
      <c r="B116" s="653" t="s">
        <v>1450</v>
      </c>
      <c r="C116" s="654">
        <v>12</v>
      </c>
      <c r="D116" s="654"/>
      <c r="E116" s="654">
        <v>12</v>
      </c>
      <c r="F116" s="655">
        <v>0</v>
      </c>
      <c r="G116" s="655">
        <v>0</v>
      </c>
      <c r="H116" s="656">
        <v>-12</v>
      </c>
      <c r="K116" s="658"/>
      <c r="L116" s="658"/>
      <c r="N116" s="658"/>
    </row>
    <row r="117" spans="1:14" s="657" customFormat="1" ht="15" x14ac:dyDescent="0.2">
      <c r="A117" s="652">
        <v>8313</v>
      </c>
      <c r="B117" s="653" t="s">
        <v>1451</v>
      </c>
      <c r="C117" s="654">
        <v>12</v>
      </c>
      <c r="D117" s="654"/>
      <c r="E117" s="654">
        <v>12</v>
      </c>
      <c r="F117" s="655">
        <v>0</v>
      </c>
      <c r="G117" s="655">
        <v>0</v>
      </c>
      <c r="H117" s="656">
        <v>-12</v>
      </c>
      <c r="K117" s="658"/>
      <c r="L117" s="658"/>
      <c r="N117" s="658"/>
    </row>
    <row r="118" spans="1:14" s="657" customFormat="1" ht="15" x14ac:dyDescent="0.2">
      <c r="A118" s="652">
        <v>8314</v>
      </c>
      <c r="B118" s="653" t="s">
        <v>1452</v>
      </c>
      <c r="C118" s="654">
        <v>12</v>
      </c>
      <c r="D118" s="654"/>
      <c r="E118" s="654">
        <v>12</v>
      </c>
      <c r="F118" s="655">
        <v>0</v>
      </c>
      <c r="G118" s="655">
        <v>0</v>
      </c>
      <c r="H118" s="656">
        <v>-12</v>
      </c>
      <c r="K118" s="658"/>
      <c r="L118" s="658"/>
      <c r="N118" s="658"/>
    </row>
    <row r="119" spans="1:14" s="657" customFormat="1" ht="15" x14ac:dyDescent="0.2">
      <c r="A119" s="652">
        <v>8315</v>
      </c>
      <c r="B119" s="653" t="s">
        <v>1453</v>
      </c>
      <c r="C119" s="654">
        <v>12</v>
      </c>
      <c r="D119" s="654"/>
      <c r="E119" s="654">
        <v>12</v>
      </c>
      <c r="F119" s="655">
        <v>0</v>
      </c>
      <c r="G119" s="655">
        <v>0</v>
      </c>
      <c r="H119" s="656">
        <v>-12</v>
      </c>
      <c r="K119" s="658"/>
      <c r="L119" s="658"/>
      <c r="N119" s="658"/>
    </row>
    <row r="120" spans="1:14" s="657" customFormat="1" ht="15" x14ac:dyDescent="0.2">
      <c r="A120" s="652">
        <v>8316</v>
      </c>
      <c r="B120" s="653" t="s">
        <v>1454</v>
      </c>
      <c r="C120" s="654">
        <v>12</v>
      </c>
      <c r="D120" s="654"/>
      <c r="E120" s="654">
        <v>12</v>
      </c>
      <c r="F120" s="655">
        <v>0</v>
      </c>
      <c r="G120" s="655">
        <v>0</v>
      </c>
      <c r="H120" s="656">
        <v>-12</v>
      </c>
      <c r="K120" s="658"/>
      <c r="L120" s="658"/>
      <c r="N120" s="658"/>
    </row>
    <row r="121" spans="1:14" s="657" customFormat="1" ht="15" x14ac:dyDescent="0.2">
      <c r="A121" s="652">
        <v>8317</v>
      </c>
      <c r="B121" s="653" t="s">
        <v>1455</v>
      </c>
      <c r="C121" s="654">
        <v>12</v>
      </c>
      <c r="D121" s="654"/>
      <c r="E121" s="654">
        <v>12</v>
      </c>
      <c r="F121" s="655">
        <v>0</v>
      </c>
      <c r="G121" s="655">
        <v>0</v>
      </c>
      <c r="H121" s="656">
        <v>-12</v>
      </c>
      <c r="K121" s="658"/>
      <c r="L121" s="658"/>
      <c r="N121" s="658"/>
    </row>
    <row r="122" spans="1:14" s="657" customFormat="1" ht="15" x14ac:dyDescent="0.2">
      <c r="A122" s="652">
        <v>8318</v>
      </c>
      <c r="B122" s="653" t="s">
        <v>1456</v>
      </c>
      <c r="C122" s="654">
        <v>12</v>
      </c>
      <c r="D122" s="654"/>
      <c r="E122" s="654">
        <v>12</v>
      </c>
      <c r="F122" s="655">
        <v>0</v>
      </c>
      <c r="G122" s="655">
        <v>0</v>
      </c>
      <c r="H122" s="656">
        <v>-12</v>
      </c>
      <c r="K122" s="658"/>
      <c r="L122" s="658"/>
      <c r="N122" s="658"/>
    </row>
    <row r="123" spans="1:14" s="657" customFormat="1" ht="15" x14ac:dyDescent="0.2">
      <c r="A123" s="652">
        <v>8319</v>
      </c>
      <c r="B123" s="653" t="s">
        <v>1457</v>
      </c>
      <c r="C123" s="654">
        <v>12</v>
      </c>
      <c r="D123" s="654"/>
      <c r="E123" s="654">
        <v>12</v>
      </c>
      <c r="F123" s="655">
        <v>0</v>
      </c>
      <c r="G123" s="655">
        <v>0</v>
      </c>
      <c r="H123" s="656">
        <v>-12</v>
      </c>
      <c r="K123" s="658"/>
      <c r="L123" s="658"/>
      <c r="N123" s="658"/>
    </row>
    <row r="124" spans="1:14" s="657" customFormat="1" ht="30" x14ac:dyDescent="0.2">
      <c r="A124" s="652">
        <v>8322</v>
      </c>
      <c r="B124" s="653" t="s">
        <v>1458</v>
      </c>
      <c r="C124" s="654">
        <v>12</v>
      </c>
      <c r="D124" s="654"/>
      <c r="E124" s="654">
        <v>12</v>
      </c>
      <c r="F124" s="655">
        <v>0</v>
      </c>
      <c r="G124" s="655">
        <v>0</v>
      </c>
      <c r="H124" s="656">
        <v>-12</v>
      </c>
      <c r="K124" s="658"/>
      <c r="L124" s="658"/>
      <c r="N124" s="658"/>
    </row>
    <row r="125" spans="1:14" s="657" customFormat="1" ht="15" x14ac:dyDescent="0.2">
      <c r="A125" s="661">
        <v>8330</v>
      </c>
      <c r="B125" s="662" t="s">
        <v>1459</v>
      </c>
      <c r="C125" s="654">
        <v>0</v>
      </c>
      <c r="D125" s="654"/>
      <c r="E125" s="654">
        <v>0</v>
      </c>
      <c r="F125" s="655">
        <v>7984334.3700000001</v>
      </c>
      <c r="G125" s="655">
        <v>7984334.3700000001</v>
      </c>
      <c r="H125" s="656">
        <v>7984334.3700000001</v>
      </c>
      <c r="K125" s="658"/>
      <c r="L125" s="658"/>
      <c r="N125" s="658"/>
    </row>
    <row r="126" spans="1:14" s="657" customFormat="1" ht="15" x14ac:dyDescent="0.2">
      <c r="A126" s="652">
        <v>8338</v>
      </c>
      <c r="B126" s="653" t="s">
        <v>1460</v>
      </c>
      <c r="C126" s="654">
        <v>3600000</v>
      </c>
      <c r="D126" s="654"/>
      <c r="E126" s="654">
        <v>3600000</v>
      </c>
      <c r="F126" s="655">
        <v>0</v>
      </c>
      <c r="G126" s="655">
        <v>0</v>
      </c>
      <c r="H126" s="656">
        <v>-3600000</v>
      </c>
      <c r="K126" s="658"/>
      <c r="L126" s="658"/>
      <c r="N126" s="658"/>
    </row>
    <row r="127" spans="1:14" s="657" customFormat="1" ht="15" x14ac:dyDescent="0.2">
      <c r="A127" s="652">
        <v>8349</v>
      </c>
      <c r="B127" s="653" t="s">
        <v>1461</v>
      </c>
      <c r="C127" s="654">
        <v>0</v>
      </c>
      <c r="D127" s="654"/>
      <c r="E127" s="654">
        <v>0</v>
      </c>
      <c r="F127" s="655">
        <v>1000000</v>
      </c>
      <c r="G127" s="655">
        <v>1000000</v>
      </c>
      <c r="H127" s="656">
        <v>1000000</v>
      </c>
      <c r="K127" s="658"/>
      <c r="L127" s="658"/>
      <c r="N127" s="658"/>
    </row>
    <row r="128" spans="1:14" s="657" customFormat="1" ht="15" x14ac:dyDescent="0.2">
      <c r="A128" s="652">
        <v>8350</v>
      </c>
      <c r="B128" s="653" t="s">
        <v>1462</v>
      </c>
      <c r="C128" s="654">
        <v>12</v>
      </c>
      <c r="D128" s="654"/>
      <c r="E128" s="654">
        <v>12</v>
      </c>
      <c r="F128" s="655">
        <v>2475431.1</v>
      </c>
      <c r="G128" s="655">
        <v>2475431.1</v>
      </c>
      <c r="H128" s="656">
        <v>2475419.1</v>
      </c>
      <c r="K128" s="658"/>
      <c r="L128" s="658"/>
      <c r="N128" s="658"/>
    </row>
    <row r="129" spans="1:14" s="657" customFormat="1" ht="15" x14ac:dyDescent="0.2">
      <c r="A129" s="652">
        <v>8353</v>
      </c>
      <c r="B129" s="653" t="s">
        <v>1463</v>
      </c>
      <c r="C129" s="654">
        <v>9000000</v>
      </c>
      <c r="D129" s="654"/>
      <c r="E129" s="654">
        <v>9000000</v>
      </c>
      <c r="F129" s="655">
        <v>0</v>
      </c>
      <c r="G129" s="655">
        <v>0</v>
      </c>
      <c r="H129" s="656">
        <v>-9000000</v>
      </c>
      <c r="K129" s="658"/>
      <c r="L129" s="658"/>
      <c r="N129" s="658"/>
    </row>
    <row r="130" spans="1:14" s="639" customFormat="1" ht="15" x14ac:dyDescent="0.2">
      <c r="A130" s="652">
        <v>8362</v>
      </c>
      <c r="B130" s="663" t="s">
        <v>1464</v>
      </c>
      <c r="C130" s="654">
        <v>10131841</v>
      </c>
      <c r="D130" s="654"/>
      <c r="E130" s="654">
        <v>10131841</v>
      </c>
      <c r="F130" s="655">
        <v>0</v>
      </c>
      <c r="G130" s="655">
        <v>0</v>
      </c>
      <c r="H130" s="656">
        <v>-10131841</v>
      </c>
      <c r="K130" s="640"/>
      <c r="L130" s="640"/>
      <c r="N130" s="640"/>
    </row>
    <row r="131" spans="1:14" s="639" customFormat="1" ht="15" x14ac:dyDescent="0.2">
      <c r="A131" s="646">
        <v>9000</v>
      </c>
      <c r="B131" s="647" t="s">
        <v>1484</v>
      </c>
      <c r="C131" s="648">
        <v>60</v>
      </c>
      <c r="D131" s="648">
        <v>0</v>
      </c>
      <c r="E131" s="648">
        <v>60</v>
      </c>
      <c r="F131" s="651">
        <v>0</v>
      </c>
      <c r="G131" s="651">
        <v>0</v>
      </c>
      <c r="H131" s="650">
        <v>-60</v>
      </c>
      <c r="K131" s="640"/>
      <c r="L131" s="640"/>
      <c r="N131" s="640"/>
    </row>
    <row r="132" spans="1:14" s="657" customFormat="1" ht="15" x14ac:dyDescent="0.2">
      <c r="A132" s="646">
        <v>9300</v>
      </c>
      <c r="B132" s="647" t="s">
        <v>1465</v>
      </c>
      <c r="C132" s="648">
        <v>48</v>
      </c>
      <c r="D132" s="648">
        <v>0</v>
      </c>
      <c r="E132" s="648">
        <v>48</v>
      </c>
      <c r="F132" s="651">
        <v>0</v>
      </c>
      <c r="G132" s="651">
        <v>0</v>
      </c>
      <c r="H132" s="650">
        <v>-48</v>
      </c>
      <c r="K132" s="658"/>
      <c r="L132" s="658"/>
      <c r="N132" s="658"/>
    </row>
    <row r="133" spans="1:14" s="657" customFormat="1" ht="30" x14ac:dyDescent="0.2">
      <c r="A133" s="652">
        <v>9301</v>
      </c>
      <c r="B133" s="653" t="s">
        <v>1466</v>
      </c>
      <c r="C133" s="654">
        <v>36</v>
      </c>
      <c r="D133" s="654">
        <v>0</v>
      </c>
      <c r="E133" s="654">
        <v>36</v>
      </c>
      <c r="F133" s="655">
        <v>0</v>
      </c>
      <c r="G133" s="655">
        <v>0</v>
      </c>
      <c r="H133" s="656">
        <v>-36</v>
      </c>
      <c r="K133" s="658"/>
      <c r="L133" s="658"/>
      <c r="N133" s="658"/>
    </row>
    <row r="134" spans="1:14" s="639" customFormat="1" ht="15" x14ac:dyDescent="0.2">
      <c r="A134" s="652">
        <v>9302</v>
      </c>
      <c r="B134" s="653" t="s">
        <v>1467</v>
      </c>
      <c r="C134" s="654">
        <v>12</v>
      </c>
      <c r="D134" s="654"/>
      <c r="E134" s="654">
        <v>12</v>
      </c>
      <c r="F134" s="655">
        <v>0</v>
      </c>
      <c r="G134" s="655">
        <v>0</v>
      </c>
      <c r="H134" s="656">
        <v>-12</v>
      </c>
      <c r="K134" s="640"/>
      <c r="L134" s="640"/>
      <c r="N134" s="640"/>
    </row>
    <row r="135" spans="1:14" s="657" customFormat="1" ht="15" x14ac:dyDescent="0.2">
      <c r="A135" s="646">
        <v>9400</v>
      </c>
      <c r="B135" s="647" t="s">
        <v>1468</v>
      </c>
      <c r="C135" s="648">
        <v>12</v>
      </c>
      <c r="D135" s="648">
        <v>0</v>
      </c>
      <c r="E135" s="648">
        <v>12</v>
      </c>
      <c r="F135" s="651">
        <v>0</v>
      </c>
      <c r="G135" s="651">
        <v>0</v>
      </c>
      <c r="H135" s="650">
        <v>-12</v>
      </c>
      <c r="K135" s="658"/>
      <c r="L135" s="658"/>
      <c r="N135" s="658"/>
    </row>
    <row r="136" spans="1:14" s="657" customFormat="1" ht="15" x14ac:dyDescent="0.2">
      <c r="A136" s="652">
        <v>9401</v>
      </c>
      <c r="B136" s="653" t="s">
        <v>1469</v>
      </c>
      <c r="C136" s="654">
        <v>12</v>
      </c>
      <c r="D136" s="654"/>
      <c r="E136" s="654">
        <v>12</v>
      </c>
      <c r="F136" s="655">
        <v>0</v>
      </c>
      <c r="G136" s="655">
        <v>0</v>
      </c>
      <c r="H136" s="656">
        <v>-12</v>
      </c>
      <c r="K136" s="658"/>
      <c r="L136" s="658"/>
      <c r="N136" s="658"/>
    </row>
    <row r="137" spans="1:14" s="657" customFormat="1" ht="15" x14ac:dyDescent="0.2">
      <c r="A137" s="664">
        <v>0</v>
      </c>
      <c r="B137" s="647" t="s">
        <v>1470</v>
      </c>
      <c r="C137" s="648">
        <v>0</v>
      </c>
      <c r="D137" s="648">
        <v>0</v>
      </c>
      <c r="E137" s="648">
        <v>0</v>
      </c>
      <c r="F137" s="651">
        <v>15000000</v>
      </c>
      <c r="G137" s="651">
        <v>15000000</v>
      </c>
      <c r="H137" s="650">
        <v>15000000</v>
      </c>
      <c r="K137" s="658"/>
      <c r="L137" s="658"/>
      <c r="N137" s="658"/>
    </row>
    <row r="138" spans="1:14" s="657" customFormat="1" ht="15" x14ac:dyDescent="0.2">
      <c r="A138" s="665">
        <v>100</v>
      </c>
      <c r="B138" s="653" t="s">
        <v>1471</v>
      </c>
      <c r="C138" s="654">
        <v>0</v>
      </c>
      <c r="D138" s="654"/>
      <c r="E138" s="654">
        <v>0</v>
      </c>
      <c r="F138" s="655">
        <v>15000000</v>
      </c>
      <c r="G138" s="655">
        <v>15000000</v>
      </c>
      <c r="H138" s="656">
        <v>15000000</v>
      </c>
      <c r="K138" s="658"/>
      <c r="L138" s="658"/>
      <c r="N138" s="658"/>
    </row>
    <row r="139" spans="1:14" s="383" customFormat="1" ht="19.5" customHeight="1" x14ac:dyDescent="0.2">
      <c r="A139" s="666"/>
      <c r="B139" s="667" t="s">
        <v>1472</v>
      </c>
      <c r="C139" s="668">
        <v>745645614</v>
      </c>
      <c r="D139" s="668">
        <v>0</v>
      </c>
      <c r="E139" s="668">
        <v>745645614</v>
      </c>
      <c r="F139" s="669">
        <v>619409192.94000006</v>
      </c>
      <c r="G139" s="669">
        <v>619409192.94000006</v>
      </c>
      <c r="H139" s="670">
        <v>-126236421.05999994</v>
      </c>
    </row>
    <row r="141" spans="1:14" ht="12.75" customHeight="1" x14ac:dyDescent="0.2">
      <c r="A141" s="1199" t="s">
        <v>561</v>
      </c>
      <c r="B141" s="1199"/>
      <c r="C141" s="1199"/>
      <c r="D141" s="1199"/>
      <c r="E141" s="1199"/>
      <c r="F141" s="1199"/>
      <c r="G141" s="1199"/>
      <c r="H141" s="1199"/>
      <c r="I141" s="671"/>
      <c r="J141" s="671"/>
    </row>
    <row r="142" spans="1:14" ht="12.75" customHeight="1" x14ac:dyDescent="0.2">
      <c r="A142" s="671"/>
      <c r="B142" s="671"/>
      <c r="C142" s="671"/>
      <c r="D142" s="671"/>
      <c r="E142" s="671"/>
      <c r="F142" s="672"/>
      <c r="G142" s="671"/>
      <c r="H142" s="671"/>
      <c r="I142" s="671"/>
      <c r="J142" s="671"/>
    </row>
    <row r="143" spans="1:14" ht="15.75" x14ac:dyDescent="0.25">
      <c r="A143" s="673"/>
      <c r="B143" s="673"/>
      <c r="C143" s="686" t="s">
        <v>1473</v>
      </c>
      <c r="D143" s="687"/>
      <c r="E143" s="688"/>
      <c r="F143" s="562">
        <v>32782109.849999998</v>
      </c>
      <c r="H143" s="641"/>
      <c r="I143" s="675"/>
      <c r="J143" s="675"/>
    </row>
    <row r="144" spans="1:14" ht="15.75" x14ac:dyDescent="0.25">
      <c r="A144" s="673"/>
      <c r="B144" s="673"/>
      <c r="C144" s="686" t="s">
        <v>1474</v>
      </c>
      <c r="D144" s="687"/>
      <c r="E144" s="688"/>
      <c r="F144" s="562">
        <v>731406</v>
      </c>
      <c r="H144" s="641"/>
      <c r="I144" s="675"/>
      <c r="J144" s="675"/>
    </row>
    <row r="145" spans="1:10" ht="15.75" x14ac:dyDescent="0.25">
      <c r="A145" s="673"/>
      <c r="B145" s="673"/>
      <c r="C145" s="686" t="s">
        <v>1475</v>
      </c>
      <c r="D145" s="687"/>
      <c r="E145" s="688"/>
      <c r="F145" s="562">
        <v>15000000</v>
      </c>
      <c r="H145" s="641"/>
      <c r="I145" s="675"/>
      <c r="J145" s="675"/>
    </row>
    <row r="146" spans="1:10" ht="15.75" x14ac:dyDescent="0.25">
      <c r="A146" s="673"/>
      <c r="B146" s="673"/>
      <c r="C146" s="689"/>
      <c r="D146" s="690"/>
      <c r="E146" s="689"/>
      <c r="F146" s="691">
        <v>572358489.09000003</v>
      </c>
      <c r="G146" s="641"/>
      <c r="H146" s="641"/>
      <c r="I146" s="675"/>
      <c r="J146" s="675"/>
    </row>
    <row r="147" spans="1:10" ht="15.75" x14ac:dyDescent="0.25">
      <c r="A147" s="673"/>
      <c r="B147" s="673"/>
      <c r="C147" s="689"/>
      <c r="D147" s="689"/>
      <c r="E147" s="692" t="s">
        <v>1476</v>
      </c>
      <c r="F147" s="691">
        <v>572358488.59000003</v>
      </c>
      <c r="G147" s="641"/>
      <c r="H147" s="641"/>
      <c r="I147" s="675"/>
      <c r="J147" s="675"/>
    </row>
    <row r="148" spans="1:10" ht="15" x14ac:dyDescent="0.25">
      <c r="A148" s="673"/>
      <c r="B148" s="673"/>
      <c r="C148" s="689"/>
      <c r="D148" s="689"/>
      <c r="E148" s="689"/>
      <c r="F148" s="562">
        <v>0.5</v>
      </c>
      <c r="G148" s="676"/>
      <c r="H148" s="676"/>
      <c r="I148" s="675"/>
      <c r="J148" s="675"/>
    </row>
    <row r="149" spans="1:10" ht="15" x14ac:dyDescent="0.25">
      <c r="A149" s="673"/>
      <c r="B149" s="673"/>
      <c r="C149" s="673"/>
      <c r="D149" s="673"/>
      <c r="E149" s="673"/>
      <c r="F149" s="676"/>
      <c r="G149" s="676"/>
      <c r="H149" s="676"/>
      <c r="I149" s="675"/>
      <c r="J149" s="675"/>
    </row>
    <row r="150" spans="1:10" ht="18.75" x14ac:dyDescent="0.3">
      <c r="A150" s="1200" t="s">
        <v>575</v>
      </c>
      <c r="B150" s="1200"/>
      <c r="C150" s="677"/>
      <c r="D150" s="678"/>
      <c r="E150" s="1202" t="s">
        <v>1098</v>
      </c>
      <c r="F150" s="1202"/>
      <c r="G150" s="1202"/>
      <c r="H150" s="1202"/>
      <c r="I150" s="679"/>
      <c r="J150" s="679"/>
    </row>
    <row r="151" spans="1:10" ht="15.75" x14ac:dyDescent="0.25">
      <c r="A151" s="1201" t="s">
        <v>265</v>
      </c>
      <c r="B151" s="1201"/>
      <c r="C151" s="680"/>
      <c r="D151" s="678"/>
      <c r="E151" s="1203" t="s">
        <v>266</v>
      </c>
      <c r="F151" s="1203"/>
      <c r="G151" s="1203"/>
      <c r="H151" s="1203"/>
      <c r="I151" s="681"/>
      <c r="J151" s="681"/>
    </row>
    <row r="152" spans="1:10" x14ac:dyDescent="0.2">
      <c r="G152" s="362"/>
      <c r="H152" s="362"/>
    </row>
    <row r="153" spans="1:10" x14ac:dyDescent="0.2">
      <c r="G153" s="362"/>
      <c r="H153" s="362"/>
    </row>
  </sheetData>
  <mergeCells count="11">
    <mergeCell ref="A141:H141"/>
    <mergeCell ref="A150:B150"/>
    <mergeCell ref="A151:B151"/>
    <mergeCell ref="E150:H150"/>
    <mergeCell ref="E151:H151"/>
    <mergeCell ref="A1:H1"/>
    <mergeCell ref="A2:H2"/>
    <mergeCell ref="A3:H3"/>
    <mergeCell ref="A5:A6"/>
    <mergeCell ref="B5:B6"/>
    <mergeCell ref="C5:H5"/>
  </mergeCells>
  <printOptions horizontalCentered="1"/>
  <pageMargins left="0.59055118110236227" right="0.59055118110236227" top="0.55118110236220474" bottom="0.55118110236220474" header="0.31496062992125984" footer="0.31496062992125984"/>
  <pageSetup scale="70" orientation="landscape" r:id="rId1"/>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62</vt:i4>
      </vt:variant>
      <vt:variant>
        <vt:lpstr>Rangos con nombre</vt:lpstr>
      </vt:variant>
      <vt:variant>
        <vt:i4>31</vt:i4>
      </vt:variant>
    </vt:vector>
  </HeadingPairs>
  <TitlesOfParts>
    <vt:vector size="93" baseType="lpstr">
      <vt:lpstr>CP1</vt:lpstr>
      <vt:lpstr>CP2</vt:lpstr>
      <vt:lpstr>CP3</vt:lpstr>
      <vt:lpstr>CP4</vt:lpstr>
      <vt:lpstr>CP5</vt:lpstr>
      <vt:lpstr>CP6</vt:lpstr>
      <vt:lpstr>JUSTIF GLOBAL</vt:lpstr>
      <vt:lpstr>CP7</vt:lpstr>
      <vt:lpstr>C.P. 8</vt:lpstr>
      <vt:lpstr>C.P. 8A</vt:lpstr>
      <vt:lpstr>CP9</vt:lpstr>
      <vt:lpstr>CP9 SISTEMA</vt:lpstr>
      <vt:lpstr>CP9 A</vt:lpstr>
      <vt:lpstr>CP10</vt:lpstr>
      <vt:lpstr>CP10 SISTEMA</vt:lpstr>
      <vt:lpstr>CP11</vt:lpstr>
      <vt:lpstr>CP12 62422</vt:lpstr>
      <vt:lpstr>CP12 62204</vt:lpstr>
      <vt:lpstr>CP12 61425 02 25 27</vt:lpstr>
      <vt:lpstr>CP12 61424 02 25 27</vt:lpstr>
      <vt:lpstr>CP12 61422 02 25 24</vt:lpstr>
      <vt:lpstr>CP12 6000 61421</vt:lpstr>
      <vt:lpstr>CP12 61418 02 25 24</vt:lpstr>
      <vt:lpstr>CP12 61415 02 25 11</vt:lpstr>
      <vt:lpstr>CP12 61414 02 25 27</vt:lpstr>
      <vt:lpstr>CP12 61413   02 15</vt:lpstr>
      <vt:lpstr>CP12 61411  02 25 11</vt:lpstr>
      <vt:lpstr>CP12 61410  02 25 11</vt:lpstr>
      <vt:lpstr>CP12 61409 02 25 11</vt:lpstr>
      <vt:lpstr>CP12 61408 02 25 11</vt:lpstr>
      <vt:lpstr>CP12 61406 02 15</vt:lpstr>
      <vt:lpstr>CP12 61404 02 15</vt:lpstr>
      <vt:lpstr>CP12 6000 61207</vt:lpstr>
      <vt:lpstr>CP12 61205 02 25 11</vt:lpstr>
      <vt:lpstr>CP12 61204 02 25 11</vt:lpstr>
      <vt:lpstr>CP12 61201 02 15</vt:lpstr>
      <vt:lpstr>CP12 61105</vt:lpstr>
      <vt:lpstr>CP12 61102 02 25 11</vt:lpstr>
      <vt:lpstr>CP12 JUST</vt:lpstr>
      <vt:lpstr>C.P. 13</vt:lpstr>
      <vt:lpstr>JUST CP 13</vt:lpstr>
      <vt:lpstr>CP14</vt:lpstr>
      <vt:lpstr>JCP14</vt:lpstr>
      <vt:lpstr>Anexo Informativo</vt:lpstr>
      <vt:lpstr>CP15</vt:lpstr>
      <vt:lpstr>JCP15</vt:lpstr>
      <vt:lpstr>CP16 O Y M ext</vt:lpstr>
      <vt:lpstr>JCP16 ext</vt:lpstr>
      <vt:lpstr>CP16A</vt:lpstr>
      <vt:lpstr>CP17 FORT FIN</vt:lpstr>
      <vt:lpstr>CP17 JUST FORT FIN</vt:lpstr>
      <vt:lpstr>CP17 PRO REG 16</vt:lpstr>
      <vt:lpstr>CP17 JUST PRO REG 16</vt:lpstr>
      <vt:lpstr>CP17 FORTALECE</vt:lpstr>
      <vt:lpstr>CP17 JUST FORTALECE</vt:lpstr>
      <vt:lpstr>CP17 P.D.R. 2017</vt:lpstr>
      <vt:lpstr>CP17 JUST P.D.R. 17</vt:lpstr>
      <vt:lpstr>CP17 PDR II C</vt:lpstr>
      <vt:lpstr>CP17 JUST PDR II C</vt:lpstr>
      <vt:lpstr>CP17 PREP </vt:lpstr>
      <vt:lpstr>CP17 JUST PREP</vt:lpstr>
      <vt:lpstr>CP18 EFECTOS EC ext</vt:lpstr>
      <vt:lpstr>'C.P. 13'!Títulos_a_imprimir</vt:lpstr>
      <vt:lpstr>'C.P. 8'!Títulos_a_imprimir</vt:lpstr>
      <vt:lpstr>'CP1'!Títulos_a_imprimir</vt:lpstr>
      <vt:lpstr>'CP10'!Títulos_a_imprimir</vt:lpstr>
      <vt:lpstr>'CP11'!Títulos_a_imprimir</vt:lpstr>
      <vt:lpstr>'CP12 6000 61207'!Títulos_a_imprimir</vt:lpstr>
      <vt:lpstr>'CP12 6000 61421'!Títulos_a_imprimir</vt:lpstr>
      <vt:lpstr>'CP12 61102 02 25 11'!Títulos_a_imprimir</vt:lpstr>
      <vt:lpstr>'CP12 61204 02 25 11'!Títulos_a_imprimir</vt:lpstr>
      <vt:lpstr>'CP12 61404 02 15'!Títulos_a_imprimir</vt:lpstr>
      <vt:lpstr>'CP12 61406 02 15'!Títulos_a_imprimir</vt:lpstr>
      <vt:lpstr>'CP12 61408 02 25 11'!Títulos_a_imprimir</vt:lpstr>
      <vt:lpstr>'CP12 61409 02 25 11'!Títulos_a_imprimir</vt:lpstr>
      <vt:lpstr>'CP12 61414 02 25 27'!Títulos_a_imprimir</vt:lpstr>
      <vt:lpstr>'CP12 61418 02 25 24'!Títulos_a_imprimir</vt:lpstr>
      <vt:lpstr>'CP12 61422 02 25 24'!Títulos_a_imprimir</vt:lpstr>
      <vt:lpstr>'CP12 61424 02 25 27'!Títulos_a_imprimir</vt:lpstr>
      <vt:lpstr>'CP12 61425 02 25 27'!Títulos_a_imprimir</vt:lpstr>
      <vt:lpstr>'CP12 JUST'!Títulos_a_imprimir</vt:lpstr>
      <vt:lpstr>'CP15'!Títulos_a_imprimir</vt:lpstr>
      <vt:lpstr>CP16A!Títulos_a_imprimir</vt:lpstr>
      <vt:lpstr>'CP17 JUST PRO REG 16'!Títulos_a_imprimir</vt:lpstr>
      <vt:lpstr>'CP17 PRO REG 16'!Títulos_a_imprimir</vt:lpstr>
      <vt:lpstr>'CP2'!Títulos_a_imprimir</vt:lpstr>
      <vt:lpstr>'CP3'!Títulos_a_imprimir</vt:lpstr>
      <vt:lpstr>'CP4'!Títulos_a_imprimir</vt:lpstr>
      <vt:lpstr>'CP7'!Títulos_a_imprimir</vt:lpstr>
      <vt:lpstr>'CP9'!Títulos_a_imprimir</vt:lpstr>
      <vt:lpstr>'CP9 A'!Títulos_a_imprimir</vt:lpstr>
      <vt:lpstr>'JCP15'!Títulos_a_imprimir</vt:lpstr>
      <vt:lpstr>'JUST CP 13'!Títulos_a_imprimir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fomy</dc:creator>
  <cp:lastModifiedBy>Hugo</cp:lastModifiedBy>
  <cp:lastPrinted>2018-04-18T18:09:20Z</cp:lastPrinted>
  <dcterms:created xsi:type="dcterms:W3CDTF">2008-04-02T22:22:33Z</dcterms:created>
  <dcterms:modified xsi:type="dcterms:W3CDTF">2019-06-26T00:52:41Z</dcterms:modified>
</cp:coreProperties>
</file>